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6AF3F91-9229-4E25-8DDD-AFF3744471F8}" xr6:coauthVersionLast="47" xr6:coauthVersionMax="47" xr10:uidLastSave="{00000000-0000-0000-0000-000000000000}"/>
  <bookViews>
    <workbookView xWindow="-120" yWindow="-120" windowWidth="29040" windowHeight="15720" tabRatio="688" firstSheet="10" activeTab="16" xr2:uid="{7ABC5DC1-2350-4090-AFB8-ED06AECC4E1D}"/>
  </bookViews>
  <sheets>
    <sheet name="Cover" sheetId="66" r:id="rId1"/>
    <sheet name="Daftar Isi" sheetId="31" r:id="rId2"/>
    <sheet name="D.1" sheetId="67" r:id="rId3"/>
    <sheet name="E.1" sheetId="32" r:id="rId4"/>
    <sheet name="E.2" sheetId="68" r:id="rId5"/>
    <sheet name="E.3" sheetId="33" r:id="rId6"/>
    <sheet name="E.4" sheetId="69" r:id="rId7"/>
    <sheet name="P.1" sheetId="4" r:id="rId8"/>
    <sheet name="L.1" sheetId="34" r:id="rId9"/>
    <sheet name="L.4" sheetId="70" r:id="rId10"/>
    <sheet name="A.1" sheetId="35" r:id="rId11"/>
    <sheet name="A.5.1 " sheetId="59" r:id="rId12"/>
    <sheet name="A.5.2 " sheetId="60" r:id="rId13"/>
    <sheet name="A.5.3" sheetId="61" r:id="rId14"/>
    <sheet name="A.5.4 Terapan" sheetId="62" r:id="rId15"/>
    <sheet name="A.5.5 Terapan" sheetId="63" r:id="rId16"/>
    <sheet name="A.5.3 Terapan" sheetId="64" r:id="rId17"/>
    <sheet name="R.3.1" sheetId="37" r:id="rId18"/>
    <sheet name="R.3.2" sheetId="71" r:id="rId19"/>
    <sheet name="R.6.1" sheetId="72" r:id="rId20"/>
    <sheet name="R.6.2" sheetId="73" r:id="rId21"/>
  </sheets>
  <externalReferences>
    <externalReference r:id="rId22"/>
  </externalReferences>
  <definedNames>
    <definedName name="_3zhqqexgc2ix" localSheetId="0">Cover!$B$22</definedName>
    <definedName name="_81y2izf2vf1i" localSheetId="0">Cover!$B$39</definedName>
    <definedName name="_fchncaxm3zme" localSheetId="0">Cover!$B$7</definedName>
    <definedName name="_hu626kd2cptc" localSheetId="0">Cover!$B$11</definedName>
    <definedName name="_kfbr6r6b0k3f" localSheetId="0">Cover!$B$6</definedName>
    <definedName name="_mzwj4tfdgcee" localSheetId="0">Cover!$B$25</definedName>
    <definedName name="_qr74wxll71oh" localSheetId="0">Cover!$B$9</definedName>
    <definedName name="_stwp433rwk0s" localSheetId="0">Cover!#REF!</definedName>
    <definedName name="_szmlqirozvvf" localSheetId="0">Cover!$B$23</definedName>
    <definedName name="_vel72z2ek747" localSheetId="0">Cover!$B$24</definedName>
    <definedName name="_wf309i9d8yx3" localSheetId="0">Cover!$B$12</definedName>
    <definedName name="_xakomwxd7wxs" localSheetId="0">Cover!$B$8</definedName>
    <definedName name="_xja4s0m9pzt7" localSheetId="0">Cover!$B$38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31" l="1"/>
  <c r="C41" i="31"/>
  <c r="D59" i="73"/>
  <c r="D58" i="73"/>
  <c r="D57" i="73"/>
  <c r="D56" i="73"/>
  <c r="D60" i="73" s="1"/>
  <c r="D52" i="73"/>
  <c r="D47" i="73"/>
  <c r="D51" i="73" s="1"/>
  <c r="O44" i="73"/>
  <c r="D72" i="73" s="1"/>
  <c r="N44" i="73"/>
  <c r="D71" i="73" s="1"/>
  <c r="M44" i="73"/>
  <c r="L44" i="73"/>
  <c r="K44" i="73"/>
  <c r="J44" i="73"/>
  <c r="I44" i="73"/>
  <c r="H44" i="73"/>
  <c r="G44" i="73"/>
  <c r="D64" i="73" s="1"/>
  <c r="G43" i="73"/>
  <c r="G37" i="73"/>
  <c r="G30" i="73"/>
  <c r="G23" i="73"/>
  <c r="G15" i="73"/>
  <c r="D63" i="73" s="1"/>
  <c r="D59" i="72"/>
  <c r="D58" i="72"/>
  <c r="D57" i="72"/>
  <c r="D56" i="72"/>
  <c r="D60" i="72" s="1"/>
  <c r="D47" i="72"/>
  <c r="D51" i="72" s="1"/>
  <c r="O44" i="72"/>
  <c r="D72" i="72" s="1"/>
  <c r="N44" i="72"/>
  <c r="D71" i="72" s="1"/>
  <c r="M44" i="72"/>
  <c r="D70" i="72" s="1"/>
  <c r="L44" i="72"/>
  <c r="K44" i="72"/>
  <c r="J44" i="72"/>
  <c r="I44" i="72"/>
  <c r="D66" i="72" s="1"/>
  <c r="H44" i="72"/>
  <c r="D65" i="72" s="1"/>
  <c r="G44" i="72"/>
  <c r="D64" i="72" s="1"/>
  <c r="G43" i="72"/>
  <c r="G37" i="72"/>
  <c r="G30" i="72"/>
  <c r="G23" i="72"/>
  <c r="G15" i="72"/>
  <c r="D63" i="72" s="1"/>
  <c r="D67" i="72" s="1"/>
  <c r="D59" i="71"/>
  <c r="D58" i="71"/>
  <c r="D57" i="71"/>
  <c r="D56" i="71"/>
  <c r="D60" i="71" s="1"/>
  <c r="D47" i="71"/>
  <c r="D51" i="71" s="1"/>
  <c r="O44" i="71"/>
  <c r="D72" i="71" s="1"/>
  <c r="N44" i="71"/>
  <c r="D71" i="71" s="1"/>
  <c r="M44" i="71"/>
  <c r="D70" i="71" s="1"/>
  <c r="L44" i="71"/>
  <c r="K44" i="71"/>
  <c r="J44" i="71"/>
  <c r="I44" i="71"/>
  <c r="D66" i="71" s="1"/>
  <c r="H44" i="71"/>
  <c r="D65" i="71" s="1"/>
  <c r="G44" i="71"/>
  <c r="D64" i="71" s="1"/>
  <c r="G43" i="71"/>
  <c r="G37" i="71"/>
  <c r="G30" i="71"/>
  <c r="G23" i="71"/>
  <c r="G15" i="71"/>
  <c r="D63" i="71" s="1"/>
  <c r="C40" i="31"/>
  <c r="D72" i="37"/>
  <c r="D71" i="37"/>
  <c r="D70" i="37"/>
  <c r="D69" i="37"/>
  <c r="D68" i="37"/>
  <c r="D67" i="37"/>
  <c r="D66" i="37"/>
  <c r="D65" i="37"/>
  <c r="D64" i="37"/>
  <c r="H44" i="37"/>
  <c r="I44" i="37"/>
  <c r="J44" i="37"/>
  <c r="K44" i="37"/>
  <c r="L44" i="37"/>
  <c r="M44" i="37"/>
  <c r="N44" i="37"/>
  <c r="O44" i="37"/>
  <c r="G44" i="37"/>
  <c r="G43" i="37"/>
  <c r="G37" i="37"/>
  <c r="G30" i="37"/>
  <c r="G23" i="37"/>
  <c r="G15" i="37"/>
  <c r="D56" i="37"/>
  <c r="D47" i="37"/>
  <c r="D59" i="37"/>
  <c r="D58" i="37"/>
  <c r="D57" i="37"/>
  <c r="D60" i="37"/>
  <c r="C39" i="31"/>
  <c r="B37" i="31"/>
  <c r="C23" i="70"/>
  <c r="D23" i="70"/>
  <c r="E23" i="70"/>
  <c r="F23" i="70"/>
  <c r="K20" i="70" s="1"/>
  <c r="G23" i="70"/>
  <c r="K21" i="70" s="1"/>
  <c r="H23" i="70"/>
  <c r="K22" i="70" s="1"/>
  <c r="P10" i="35"/>
  <c r="P9" i="35"/>
  <c r="P8" i="35"/>
  <c r="B29" i="31"/>
  <c r="H11" i="70"/>
  <c r="K10" i="70" s="1"/>
  <c r="G11" i="70"/>
  <c r="K9" i="70" s="1"/>
  <c r="F11" i="70"/>
  <c r="K8" i="70" s="1"/>
  <c r="E11" i="70"/>
  <c r="D11" i="70"/>
  <c r="C11" i="70"/>
  <c r="C28" i="31"/>
  <c r="C27" i="31"/>
  <c r="B22" i="31"/>
  <c r="S94" i="4"/>
  <c r="S89" i="4"/>
  <c r="S90" i="4"/>
  <c r="S91" i="4"/>
  <c r="S92" i="4"/>
  <c r="S93" i="4"/>
  <c r="S88" i="4"/>
  <c r="R94" i="4"/>
  <c r="S79" i="4"/>
  <c r="S78" i="4"/>
  <c r="S77" i="4"/>
  <c r="R68" i="4"/>
  <c r="R57" i="4"/>
  <c r="U44" i="4"/>
  <c r="R44" i="4"/>
  <c r="U23" i="4"/>
  <c r="R23" i="4"/>
  <c r="U10" i="4"/>
  <c r="R8" i="4"/>
  <c r="U9" i="4"/>
  <c r="K45" i="4"/>
  <c r="K46" i="4"/>
  <c r="K47" i="4"/>
  <c r="K48" i="4"/>
  <c r="X9" i="4"/>
  <c r="X6" i="4"/>
  <c r="C13" i="31"/>
  <c r="C7" i="31"/>
  <c r="C12" i="31"/>
  <c r="C11" i="31"/>
  <c r="C8" i="31"/>
  <c r="C4" i="31"/>
  <c r="N8" i="32"/>
  <c r="J271" i="62"/>
  <c r="I271" i="62"/>
  <c r="H271" i="62"/>
  <c r="F271" i="62"/>
  <c r="E271" i="62"/>
  <c r="D271" i="62"/>
  <c r="K270" i="62"/>
  <c r="G270" i="62"/>
  <c r="K269" i="62"/>
  <c r="G269" i="62"/>
  <c r="K268" i="62"/>
  <c r="G268" i="62"/>
  <c r="K267" i="62"/>
  <c r="G267" i="62"/>
  <c r="J265" i="62"/>
  <c r="I265" i="62"/>
  <c r="H265" i="62"/>
  <c r="F265" i="62"/>
  <c r="E265" i="62"/>
  <c r="D265" i="62"/>
  <c r="K264" i="62"/>
  <c r="G264" i="62"/>
  <c r="K263" i="62"/>
  <c r="G263" i="62"/>
  <c r="K262" i="62"/>
  <c r="G262" i="62"/>
  <c r="K261" i="62"/>
  <c r="G261" i="62"/>
  <c r="K260" i="62"/>
  <c r="G260" i="62"/>
  <c r="J258" i="62"/>
  <c r="I258" i="62"/>
  <c r="H258" i="62"/>
  <c r="F258" i="62"/>
  <c r="E258" i="62"/>
  <c r="D258" i="62"/>
  <c r="K257" i="62"/>
  <c r="G257" i="62"/>
  <c r="K256" i="62"/>
  <c r="G256" i="62"/>
  <c r="K255" i="62"/>
  <c r="G255" i="62"/>
  <c r="K254" i="62"/>
  <c r="G254" i="62"/>
  <c r="J252" i="62"/>
  <c r="I252" i="62"/>
  <c r="H252" i="62"/>
  <c r="F252" i="62"/>
  <c r="E252" i="62"/>
  <c r="D252" i="62"/>
  <c r="K251" i="62"/>
  <c r="G251" i="62"/>
  <c r="K250" i="62"/>
  <c r="G250" i="62"/>
  <c r="K249" i="62"/>
  <c r="G249" i="62"/>
  <c r="K248" i="62"/>
  <c r="G248" i="62"/>
  <c r="J246" i="62"/>
  <c r="I246" i="62"/>
  <c r="H246" i="62"/>
  <c r="F246" i="62"/>
  <c r="E246" i="62"/>
  <c r="D246" i="62"/>
  <c r="K245" i="62"/>
  <c r="G245" i="62"/>
  <c r="K244" i="62"/>
  <c r="G244" i="62"/>
  <c r="J242" i="62"/>
  <c r="I242" i="62"/>
  <c r="H242" i="62"/>
  <c r="F242" i="62"/>
  <c r="E242" i="62"/>
  <c r="D242" i="62"/>
  <c r="K241" i="62"/>
  <c r="G241" i="62"/>
  <c r="K240" i="62"/>
  <c r="G240" i="62"/>
  <c r="K239" i="62"/>
  <c r="G239" i="62"/>
  <c r="K238" i="62"/>
  <c r="G238" i="62"/>
  <c r="K237" i="62"/>
  <c r="G237" i="62"/>
  <c r="J235" i="62"/>
  <c r="I235" i="62"/>
  <c r="H235" i="62"/>
  <c r="F235" i="62"/>
  <c r="E235" i="62"/>
  <c r="D235" i="62"/>
  <c r="K234" i="62"/>
  <c r="G234" i="62"/>
  <c r="K233" i="62"/>
  <c r="G233" i="62"/>
  <c r="K232" i="62"/>
  <c r="G232" i="62"/>
  <c r="K231" i="62"/>
  <c r="G231" i="62"/>
  <c r="K230" i="62"/>
  <c r="G230" i="62"/>
  <c r="J228" i="62"/>
  <c r="I228" i="62"/>
  <c r="H228" i="62"/>
  <c r="F228" i="62"/>
  <c r="E228" i="62"/>
  <c r="D228" i="62"/>
  <c r="K227" i="62"/>
  <c r="G227" i="62"/>
  <c r="K226" i="62"/>
  <c r="G226" i="62"/>
  <c r="J217" i="62"/>
  <c r="I217" i="62"/>
  <c r="H217" i="62"/>
  <c r="F217" i="62"/>
  <c r="E217" i="62"/>
  <c r="D217" i="62"/>
  <c r="K216" i="62"/>
  <c r="G216" i="62"/>
  <c r="K215" i="62"/>
  <c r="G215" i="62"/>
  <c r="K214" i="62"/>
  <c r="G214" i="62"/>
  <c r="K213" i="62"/>
  <c r="G213" i="62"/>
  <c r="J211" i="62"/>
  <c r="I211" i="62"/>
  <c r="H211" i="62"/>
  <c r="F211" i="62"/>
  <c r="E211" i="62"/>
  <c r="D211" i="62"/>
  <c r="K210" i="62"/>
  <c r="G210" i="62"/>
  <c r="K209" i="62"/>
  <c r="G209" i="62"/>
  <c r="K208" i="62"/>
  <c r="G208" i="62"/>
  <c r="K207" i="62"/>
  <c r="G207" i="62"/>
  <c r="K206" i="62"/>
  <c r="G206" i="62"/>
  <c r="J204" i="62"/>
  <c r="I204" i="62"/>
  <c r="H204" i="62"/>
  <c r="F204" i="62"/>
  <c r="E204" i="62"/>
  <c r="D204" i="62"/>
  <c r="K203" i="62"/>
  <c r="G203" i="62"/>
  <c r="K202" i="62"/>
  <c r="G202" i="62"/>
  <c r="K201" i="62"/>
  <c r="G201" i="62"/>
  <c r="K200" i="62"/>
  <c r="G200" i="62"/>
  <c r="J198" i="62"/>
  <c r="I198" i="62"/>
  <c r="H198" i="62"/>
  <c r="F198" i="62"/>
  <c r="E198" i="62"/>
  <c r="D198" i="62"/>
  <c r="K197" i="62"/>
  <c r="G197" i="62"/>
  <c r="K196" i="62"/>
  <c r="G196" i="62"/>
  <c r="K195" i="62"/>
  <c r="G195" i="62"/>
  <c r="K194" i="62"/>
  <c r="G194" i="62"/>
  <c r="J192" i="62"/>
  <c r="I192" i="62"/>
  <c r="H192" i="62"/>
  <c r="F192" i="62"/>
  <c r="E192" i="62"/>
  <c r="D192" i="62"/>
  <c r="K191" i="62"/>
  <c r="G191" i="62"/>
  <c r="K190" i="62"/>
  <c r="G190" i="62"/>
  <c r="J188" i="62"/>
  <c r="I188" i="62"/>
  <c r="H188" i="62"/>
  <c r="F188" i="62"/>
  <c r="E188" i="62"/>
  <c r="D188" i="62"/>
  <c r="K187" i="62"/>
  <c r="G187" i="62"/>
  <c r="K186" i="62"/>
  <c r="G186" i="62"/>
  <c r="K185" i="62"/>
  <c r="G185" i="62"/>
  <c r="K184" i="62"/>
  <c r="G184" i="62"/>
  <c r="K183" i="62"/>
  <c r="G183" i="62"/>
  <c r="J181" i="62"/>
  <c r="I181" i="62"/>
  <c r="H181" i="62"/>
  <c r="F181" i="62"/>
  <c r="E181" i="62"/>
  <c r="D181" i="62"/>
  <c r="K180" i="62"/>
  <c r="G180" i="62"/>
  <c r="K179" i="62"/>
  <c r="G179" i="62"/>
  <c r="K178" i="62"/>
  <c r="G178" i="62"/>
  <c r="K177" i="62"/>
  <c r="G177" i="62"/>
  <c r="K176" i="62"/>
  <c r="G176" i="62"/>
  <c r="J174" i="62"/>
  <c r="I174" i="62"/>
  <c r="H174" i="62"/>
  <c r="F174" i="62"/>
  <c r="E174" i="62"/>
  <c r="D174" i="62"/>
  <c r="K173" i="62"/>
  <c r="G173" i="62"/>
  <c r="K172" i="62"/>
  <c r="G172" i="62"/>
  <c r="J163" i="62"/>
  <c r="I163" i="62"/>
  <c r="H163" i="62"/>
  <c r="F163" i="62"/>
  <c r="E163" i="62"/>
  <c r="D163" i="62"/>
  <c r="K162" i="62"/>
  <c r="G162" i="62"/>
  <c r="K161" i="62"/>
  <c r="G161" i="62"/>
  <c r="K160" i="62"/>
  <c r="G160" i="62"/>
  <c r="K159" i="62"/>
  <c r="G159" i="62"/>
  <c r="J157" i="62"/>
  <c r="I157" i="62"/>
  <c r="H157" i="62"/>
  <c r="F157" i="62"/>
  <c r="E157" i="62"/>
  <c r="D157" i="62"/>
  <c r="K156" i="62"/>
  <c r="G156" i="62"/>
  <c r="K155" i="62"/>
  <c r="G155" i="62"/>
  <c r="K154" i="62"/>
  <c r="G154" i="62"/>
  <c r="K153" i="62"/>
  <c r="G153" i="62"/>
  <c r="K152" i="62"/>
  <c r="G152" i="62"/>
  <c r="J150" i="62"/>
  <c r="I150" i="62"/>
  <c r="H150" i="62"/>
  <c r="F150" i="62"/>
  <c r="E150" i="62"/>
  <c r="D150" i="62"/>
  <c r="K149" i="62"/>
  <c r="G149" i="62"/>
  <c r="K148" i="62"/>
  <c r="G148" i="62"/>
  <c r="K147" i="62"/>
  <c r="G147" i="62"/>
  <c r="K146" i="62"/>
  <c r="G146" i="62"/>
  <c r="J144" i="62"/>
  <c r="I144" i="62"/>
  <c r="H144" i="62"/>
  <c r="F144" i="62"/>
  <c r="E144" i="62"/>
  <c r="D144" i="62"/>
  <c r="K143" i="62"/>
  <c r="G143" i="62"/>
  <c r="K142" i="62"/>
  <c r="G142" i="62"/>
  <c r="K141" i="62"/>
  <c r="G141" i="62"/>
  <c r="K140" i="62"/>
  <c r="G140" i="62"/>
  <c r="J138" i="62"/>
  <c r="I138" i="62"/>
  <c r="H138" i="62"/>
  <c r="F138" i="62"/>
  <c r="E138" i="62"/>
  <c r="D138" i="62"/>
  <c r="K137" i="62"/>
  <c r="G137" i="62"/>
  <c r="K136" i="62"/>
  <c r="G136" i="62"/>
  <c r="J134" i="62"/>
  <c r="I134" i="62"/>
  <c r="H134" i="62"/>
  <c r="F134" i="62"/>
  <c r="E134" i="62"/>
  <c r="D134" i="62"/>
  <c r="K133" i="62"/>
  <c r="G133" i="62"/>
  <c r="K132" i="62"/>
  <c r="G132" i="62"/>
  <c r="K131" i="62"/>
  <c r="G131" i="62"/>
  <c r="K130" i="62"/>
  <c r="G130" i="62"/>
  <c r="K129" i="62"/>
  <c r="G129" i="62"/>
  <c r="J127" i="62"/>
  <c r="I127" i="62"/>
  <c r="H127" i="62"/>
  <c r="F127" i="62"/>
  <c r="E127" i="62"/>
  <c r="D127" i="62"/>
  <c r="K126" i="62"/>
  <c r="G126" i="62"/>
  <c r="K125" i="62"/>
  <c r="G125" i="62"/>
  <c r="K124" i="62"/>
  <c r="G124" i="62"/>
  <c r="K123" i="62"/>
  <c r="G123" i="62"/>
  <c r="K122" i="62"/>
  <c r="G122" i="62"/>
  <c r="J120" i="62"/>
  <c r="I120" i="62"/>
  <c r="H120" i="62"/>
  <c r="F120" i="62"/>
  <c r="E120" i="62"/>
  <c r="D120" i="62"/>
  <c r="K119" i="62"/>
  <c r="G119" i="62"/>
  <c r="K118" i="62"/>
  <c r="G118" i="62"/>
  <c r="J109" i="62"/>
  <c r="I109" i="62"/>
  <c r="H109" i="62"/>
  <c r="F109" i="62"/>
  <c r="E109" i="62"/>
  <c r="D109" i="62"/>
  <c r="K108" i="62"/>
  <c r="G108" i="62"/>
  <c r="K107" i="62"/>
  <c r="G107" i="62"/>
  <c r="K106" i="62"/>
  <c r="G106" i="62"/>
  <c r="K105" i="62"/>
  <c r="G105" i="62"/>
  <c r="J103" i="62"/>
  <c r="I103" i="62"/>
  <c r="H103" i="62"/>
  <c r="F103" i="62"/>
  <c r="E103" i="62"/>
  <c r="D103" i="62"/>
  <c r="K102" i="62"/>
  <c r="G102" i="62"/>
  <c r="K101" i="62"/>
  <c r="G101" i="62"/>
  <c r="K100" i="62"/>
  <c r="G100" i="62"/>
  <c r="K99" i="62"/>
  <c r="G99" i="62"/>
  <c r="K98" i="62"/>
  <c r="G98" i="62"/>
  <c r="J96" i="62"/>
  <c r="I96" i="62"/>
  <c r="H96" i="62"/>
  <c r="F96" i="62"/>
  <c r="E96" i="62"/>
  <c r="D96" i="62"/>
  <c r="K95" i="62"/>
  <c r="G95" i="62"/>
  <c r="K94" i="62"/>
  <c r="G94" i="62"/>
  <c r="K93" i="62"/>
  <c r="G93" i="62"/>
  <c r="K92" i="62"/>
  <c r="G92" i="62"/>
  <c r="J90" i="62"/>
  <c r="I90" i="62"/>
  <c r="H90" i="62"/>
  <c r="F90" i="62"/>
  <c r="E90" i="62"/>
  <c r="D90" i="62"/>
  <c r="K89" i="62"/>
  <c r="G89" i="62"/>
  <c r="K88" i="62"/>
  <c r="G88" i="62"/>
  <c r="K87" i="62"/>
  <c r="G87" i="62"/>
  <c r="K86" i="62"/>
  <c r="G86" i="62"/>
  <c r="J84" i="62"/>
  <c r="I84" i="62"/>
  <c r="H84" i="62"/>
  <c r="F84" i="62"/>
  <c r="E84" i="62"/>
  <c r="D84" i="62"/>
  <c r="K83" i="62"/>
  <c r="G83" i="62"/>
  <c r="K82" i="62"/>
  <c r="G82" i="62"/>
  <c r="J80" i="62"/>
  <c r="I80" i="62"/>
  <c r="H80" i="62"/>
  <c r="F80" i="62"/>
  <c r="E80" i="62"/>
  <c r="D80" i="62"/>
  <c r="K79" i="62"/>
  <c r="G79" i="62"/>
  <c r="K78" i="62"/>
  <c r="G78" i="62"/>
  <c r="K77" i="62"/>
  <c r="G77" i="62"/>
  <c r="K76" i="62"/>
  <c r="G76" i="62"/>
  <c r="K75" i="62"/>
  <c r="G75" i="62"/>
  <c r="J73" i="62"/>
  <c r="I73" i="62"/>
  <c r="H73" i="62"/>
  <c r="F73" i="62"/>
  <c r="E73" i="62"/>
  <c r="D73" i="62"/>
  <c r="K72" i="62"/>
  <c r="G72" i="62"/>
  <c r="K71" i="62"/>
  <c r="G71" i="62"/>
  <c r="K70" i="62"/>
  <c r="G70" i="62"/>
  <c r="K69" i="62"/>
  <c r="G69" i="62"/>
  <c r="K68" i="62"/>
  <c r="G68" i="62"/>
  <c r="J66" i="62"/>
  <c r="I66" i="62"/>
  <c r="H66" i="62"/>
  <c r="F66" i="62"/>
  <c r="E66" i="62"/>
  <c r="D66" i="62"/>
  <c r="K65" i="62"/>
  <c r="G65" i="62"/>
  <c r="K64" i="62"/>
  <c r="G64" i="62"/>
  <c r="J55" i="62"/>
  <c r="I55" i="62"/>
  <c r="H55" i="62"/>
  <c r="F55" i="62"/>
  <c r="E55" i="62"/>
  <c r="D55" i="62"/>
  <c r="K54" i="62"/>
  <c r="G54" i="62"/>
  <c r="K53" i="62"/>
  <c r="G53" i="62"/>
  <c r="K52" i="62"/>
  <c r="G52" i="62"/>
  <c r="K51" i="62"/>
  <c r="G51" i="62"/>
  <c r="J49" i="62"/>
  <c r="I49" i="62"/>
  <c r="H49" i="62"/>
  <c r="F49" i="62"/>
  <c r="E49" i="62"/>
  <c r="D49" i="62"/>
  <c r="K48" i="62"/>
  <c r="G48" i="62"/>
  <c r="K47" i="62"/>
  <c r="G47" i="62"/>
  <c r="K46" i="62"/>
  <c r="G46" i="62"/>
  <c r="K45" i="62"/>
  <c r="G45" i="62"/>
  <c r="K44" i="62"/>
  <c r="G44" i="62"/>
  <c r="J42" i="62"/>
  <c r="I42" i="62"/>
  <c r="H42" i="62"/>
  <c r="F42" i="62"/>
  <c r="E42" i="62"/>
  <c r="D42" i="62"/>
  <c r="K41" i="62"/>
  <c r="G41" i="62"/>
  <c r="K40" i="62"/>
  <c r="G40" i="62"/>
  <c r="K39" i="62"/>
  <c r="G39" i="62"/>
  <c r="K38" i="62"/>
  <c r="G38" i="62"/>
  <c r="J36" i="62"/>
  <c r="I36" i="62"/>
  <c r="H36" i="62"/>
  <c r="F36" i="62"/>
  <c r="E36" i="62"/>
  <c r="D36" i="62"/>
  <c r="K35" i="62"/>
  <c r="G35" i="62"/>
  <c r="K34" i="62"/>
  <c r="G34" i="62"/>
  <c r="K33" i="62"/>
  <c r="G33" i="62"/>
  <c r="K32" i="62"/>
  <c r="G32" i="62"/>
  <c r="J30" i="62"/>
  <c r="I30" i="62"/>
  <c r="H30" i="62"/>
  <c r="F30" i="62"/>
  <c r="E30" i="62"/>
  <c r="D30" i="62"/>
  <c r="K29" i="62"/>
  <c r="G29" i="62"/>
  <c r="K28" i="62"/>
  <c r="G28" i="62"/>
  <c r="J26" i="62"/>
  <c r="I26" i="62"/>
  <c r="H26" i="62"/>
  <c r="F26" i="62"/>
  <c r="E26" i="62"/>
  <c r="D26" i="62"/>
  <c r="K25" i="62"/>
  <c r="G25" i="62"/>
  <c r="K24" i="62"/>
  <c r="G24" i="62"/>
  <c r="K23" i="62"/>
  <c r="G23" i="62"/>
  <c r="K22" i="62"/>
  <c r="G22" i="62"/>
  <c r="K21" i="62"/>
  <c r="G21" i="62"/>
  <c r="J19" i="62"/>
  <c r="I19" i="62"/>
  <c r="H19" i="62"/>
  <c r="F19" i="62"/>
  <c r="E19" i="62"/>
  <c r="D19" i="62"/>
  <c r="K18" i="62"/>
  <c r="G18" i="62"/>
  <c r="K17" i="62"/>
  <c r="G17" i="62"/>
  <c r="K16" i="62"/>
  <c r="G16" i="62"/>
  <c r="K15" i="62"/>
  <c r="G15" i="62"/>
  <c r="K14" i="62"/>
  <c r="G14" i="62"/>
  <c r="J12" i="62"/>
  <c r="I12" i="62"/>
  <c r="H12" i="62"/>
  <c r="F12" i="62"/>
  <c r="E12" i="62"/>
  <c r="D12" i="62"/>
  <c r="K11" i="62"/>
  <c r="G11" i="62"/>
  <c r="K10" i="62"/>
  <c r="G10" i="62"/>
  <c r="J217" i="59"/>
  <c r="I217" i="59"/>
  <c r="H217" i="59"/>
  <c r="F217" i="59"/>
  <c r="E217" i="59"/>
  <c r="D217" i="59"/>
  <c r="K216" i="59"/>
  <c r="G216" i="59"/>
  <c r="K215" i="59"/>
  <c r="G215" i="59"/>
  <c r="K214" i="59"/>
  <c r="G214" i="59"/>
  <c r="K213" i="59"/>
  <c r="G213" i="59"/>
  <c r="J211" i="59"/>
  <c r="I211" i="59"/>
  <c r="H211" i="59"/>
  <c r="F211" i="59"/>
  <c r="E211" i="59"/>
  <c r="D211" i="59"/>
  <c r="K210" i="59"/>
  <c r="G210" i="59"/>
  <c r="K209" i="59"/>
  <c r="G209" i="59"/>
  <c r="K208" i="59"/>
  <c r="G208" i="59"/>
  <c r="K207" i="59"/>
  <c r="G207" i="59"/>
  <c r="K206" i="59"/>
  <c r="G206" i="59"/>
  <c r="J204" i="59"/>
  <c r="I204" i="59"/>
  <c r="H204" i="59"/>
  <c r="F204" i="59"/>
  <c r="E204" i="59"/>
  <c r="D204" i="59"/>
  <c r="K203" i="59"/>
  <c r="G203" i="59"/>
  <c r="K202" i="59"/>
  <c r="G202" i="59"/>
  <c r="K201" i="59"/>
  <c r="G201" i="59"/>
  <c r="K200" i="59"/>
  <c r="G200" i="59"/>
  <c r="J198" i="59"/>
  <c r="I198" i="59"/>
  <c r="H198" i="59"/>
  <c r="F198" i="59"/>
  <c r="E198" i="59"/>
  <c r="D198" i="59"/>
  <c r="K197" i="59"/>
  <c r="G197" i="59"/>
  <c r="K196" i="59"/>
  <c r="G196" i="59"/>
  <c r="K195" i="59"/>
  <c r="G195" i="59"/>
  <c r="K194" i="59"/>
  <c r="G194" i="59"/>
  <c r="J192" i="59"/>
  <c r="I192" i="59"/>
  <c r="H192" i="59"/>
  <c r="F192" i="59"/>
  <c r="E192" i="59"/>
  <c r="D192" i="59"/>
  <c r="K191" i="59"/>
  <c r="G191" i="59"/>
  <c r="K190" i="59"/>
  <c r="G190" i="59"/>
  <c r="J188" i="59"/>
  <c r="I188" i="59"/>
  <c r="H188" i="59"/>
  <c r="F188" i="59"/>
  <c r="E188" i="59"/>
  <c r="D188" i="59"/>
  <c r="K187" i="59"/>
  <c r="G187" i="59"/>
  <c r="K186" i="59"/>
  <c r="G186" i="59"/>
  <c r="K185" i="59"/>
  <c r="G185" i="59"/>
  <c r="K184" i="59"/>
  <c r="G184" i="59"/>
  <c r="K183" i="59"/>
  <c r="G183" i="59"/>
  <c r="J181" i="59"/>
  <c r="I181" i="59"/>
  <c r="H181" i="59"/>
  <c r="F181" i="59"/>
  <c r="E181" i="59"/>
  <c r="D181" i="59"/>
  <c r="K180" i="59"/>
  <c r="G180" i="59"/>
  <c r="K179" i="59"/>
  <c r="G179" i="59"/>
  <c r="K178" i="59"/>
  <c r="G178" i="59"/>
  <c r="K177" i="59"/>
  <c r="G177" i="59"/>
  <c r="K176" i="59"/>
  <c r="G176" i="59"/>
  <c r="J174" i="59"/>
  <c r="I174" i="59"/>
  <c r="H174" i="59"/>
  <c r="F174" i="59"/>
  <c r="E174" i="59"/>
  <c r="D174" i="59"/>
  <c r="K173" i="59"/>
  <c r="G173" i="59"/>
  <c r="K172" i="59"/>
  <c r="G172" i="59"/>
  <c r="J163" i="59"/>
  <c r="I163" i="59"/>
  <c r="H163" i="59"/>
  <c r="F163" i="59"/>
  <c r="E163" i="59"/>
  <c r="D163" i="59"/>
  <c r="K162" i="59"/>
  <c r="G162" i="59"/>
  <c r="K161" i="59"/>
  <c r="G161" i="59"/>
  <c r="K160" i="59"/>
  <c r="G160" i="59"/>
  <c r="K159" i="59"/>
  <c r="G159" i="59"/>
  <c r="J157" i="59"/>
  <c r="I157" i="59"/>
  <c r="H157" i="59"/>
  <c r="F157" i="59"/>
  <c r="E157" i="59"/>
  <c r="D157" i="59"/>
  <c r="K156" i="59"/>
  <c r="G156" i="59"/>
  <c r="K155" i="59"/>
  <c r="G155" i="59"/>
  <c r="K154" i="59"/>
  <c r="G154" i="59"/>
  <c r="K153" i="59"/>
  <c r="G153" i="59"/>
  <c r="K152" i="59"/>
  <c r="G152" i="59"/>
  <c r="J150" i="59"/>
  <c r="I150" i="59"/>
  <c r="H150" i="59"/>
  <c r="F150" i="59"/>
  <c r="E150" i="59"/>
  <c r="D150" i="59"/>
  <c r="K149" i="59"/>
  <c r="G149" i="59"/>
  <c r="K148" i="59"/>
  <c r="G148" i="59"/>
  <c r="K147" i="59"/>
  <c r="G147" i="59"/>
  <c r="K146" i="59"/>
  <c r="G146" i="59"/>
  <c r="J144" i="59"/>
  <c r="I144" i="59"/>
  <c r="H144" i="59"/>
  <c r="F144" i="59"/>
  <c r="E144" i="59"/>
  <c r="D144" i="59"/>
  <c r="K143" i="59"/>
  <c r="G143" i="59"/>
  <c r="K142" i="59"/>
  <c r="G142" i="59"/>
  <c r="K141" i="59"/>
  <c r="G141" i="59"/>
  <c r="K140" i="59"/>
  <c r="G140" i="59"/>
  <c r="J138" i="59"/>
  <c r="I138" i="59"/>
  <c r="H138" i="59"/>
  <c r="F138" i="59"/>
  <c r="E138" i="59"/>
  <c r="D138" i="59"/>
  <c r="K137" i="59"/>
  <c r="G137" i="59"/>
  <c r="K136" i="59"/>
  <c r="G136" i="59"/>
  <c r="J134" i="59"/>
  <c r="I134" i="59"/>
  <c r="H134" i="59"/>
  <c r="F134" i="59"/>
  <c r="E134" i="59"/>
  <c r="D134" i="59"/>
  <c r="K133" i="59"/>
  <c r="G133" i="59"/>
  <c r="K132" i="59"/>
  <c r="G132" i="59"/>
  <c r="K131" i="59"/>
  <c r="G131" i="59"/>
  <c r="K130" i="59"/>
  <c r="G130" i="59"/>
  <c r="K129" i="59"/>
  <c r="G129" i="59"/>
  <c r="J127" i="59"/>
  <c r="I127" i="59"/>
  <c r="H127" i="59"/>
  <c r="F127" i="59"/>
  <c r="E127" i="59"/>
  <c r="D127" i="59"/>
  <c r="K126" i="59"/>
  <c r="G126" i="59"/>
  <c r="K125" i="59"/>
  <c r="G125" i="59"/>
  <c r="K124" i="59"/>
  <c r="G124" i="59"/>
  <c r="K123" i="59"/>
  <c r="G123" i="59"/>
  <c r="K122" i="59"/>
  <c r="G122" i="59"/>
  <c r="J120" i="59"/>
  <c r="I120" i="59"/>
  <c r="H120" i="59"/>
  <c r="F120" i="59"/>
  <c r="E120" i="59"/>
  <c r="D120" i="59"/>
  <c r="K119" i="59"/>
  <c r="G119" i="59"/>
  <c r="K118" i="59"/>
  <c r="G118" i="59"/>
  <c r="J109" i="59"/>
  <c r="I109" i="59"/>
  <c r="H109" i="59"/>
  <c r="F109" i="59"/>
  <c r="E109" i="59"/>
  <c r="D109" i="59"/>
  <c r="K108" i="59"/>
  <c r="G108" i="59"/>
  <c r="K107" i="59"/>
  <c r="G107" i="59"/>
  <c r="K106" i="59"/>
  <c r="G106" i="59"/>
  <c r="K105" i="59"/>
  <c r="G105" i="59"/>
  <c r="J103" i="59"/>
  <c r="I103" i="59"/>
  <c r="H103" i="59"/>
  <c r="F103" i="59"/>
  <c r="E103" i="59"/>
  <c r="D103" i="59"/>
  <c r="K102" i="59"/>
  <c r="G102" i="59"/>
  <c r="K101" i="59"/>
  <c r="G101" i="59"/>
  <c r="K100" i="59"/>
  <c r="G100" i="59"/>
  <c r="K99" i="59"/>
  <c r="G99" i="59"/>
  <c r="K98" i="59"/>
  <c r="G98" i="59"/>
  <c r="J96" i="59"/>
  <c r="I96" i="59"/>
  <c r="H96" i="59"/>
  <c r="F96" i="59"/>
  <c r="E96" i="59"/>
  <c r="D96" i="59"/>
  <c r="K95" i="59"/>
  <c r="G95" i="59"/>
  <c r="K94" i="59"/>
  <c r="G94" i="59"/>
  <c r="K93" i="59"/>
  <c r="G93" i="59"/>
  <c r="K92" i="59"/>
  <c r="G92" i="59"/>
  <c r="J90" i="59"/>
  <c r="I90" i="59"/>
  <c r="H90" i="59"/>
  <c r="F90" i="59"/>
  <c r="E90" i="59"/>
  <c r="D90" i="59"/>
  <c r="K89" i="59"/>
  <c r="G89" i="59"/>
  <c r="K88" i="59"/>
  <c r="G88" i="59"/>
  <c r="K87" i="59"/>
  <c r="G87" i="59"/>
  <c r="K86" i="59"/>
  <c r="G86" i="59"/>
  <c r="J84" i="59"/>
  <c r="I84" i="59"/>
  <c r="H84" i="59"/>
  <c r="F84" i="59"/>
  <c r="E84" i="59"/>
  <c r="D84" i="59"/>
  <c r="K83" i="59"/>
  <c r="G83" i="59"/>
  <c r="K82" i="59"/>
  <c r="G82" i="59"/>
  <c r="J80" i="59"/>
  <c r="I80" i="59"/>
  <c r="H80" i="59"/>
  <c r="F80" i="59"/>
  <c r="E80" i="59"/>
  <c r="D80" i="59"/>
  <c r="K79" i="59"/>
  <c r="G79" i="59"/>
  <c r="K78" i="59"/>
  <c r="G78" i="59"/>
  <c r="K77" i="59"/>
  <c r="G77" i="59"/>
  <c r="K76" i="59"/>
  <c r="G76" i="59"/>
  <c r="K75" i="59"/>
  <c r="G75" i="59"/>
  <c r="J73" i="59"/>
  <c r="I73" i="59"/>
  <c r="H73" i="59"/>
  <c r="F73" i="59"/>
  <c r="E73" i="59"/>
  <c r="D73" i="59"/>
  <c r="K72" i="59"/>
  <c r="G72" i="59"/>
  <c r="K71" i="59"/>
  <c r="G71" i="59"/>
  <c r="K70" i="59"/>
  <c r="G70" i="59"/>
  <c r="K69" i="59"/>
  <c r="G69" i="59"/>
  <c r="K68" i="59"/>
  <c r="G68" i="59"/>
  <c r="J66" i="59"/>
  <c r="I66" i="59"/>
  <c r="H66" i="59"/>
  <c r="F66" i="59"/>
  <c r="E66" i="59"/>
  <c r="D66" i="59"/>
  <c r="K65" i="59"/>
  <c r="G65" i="59"/>
  <c r="K64" i="59"/>
  <c r="G64" i="59"/>
  <c r="J55" i="59"/>
  <c r="I55" i="59"/>
  <c r="H55" i="59"/>
  <c r="F55" i="59"/>
  <c r="E55" i="59"/>
  <c r="D55" i="59"/>
  <c r="K54" i="59"/>
  <c r="G54" i="59"/>
  <c r="K53" i="59"/>
  <c r="G53" i="59"/>
  <c r="K52" i="59"/>
  <c r="G52" i="59"/>
  <c r="K51" i="59"/>
  <c r="G51" i="59"/>
  <c r="J49" i="59"/>
  <c r="I49" i="59"/>
  <c r="H49" i="59"/>
  <c r="F49" i="59"/>
  <c r="E49" i="59"/>
  <c r="D49" i="59"/>
  <c r="K48" i="59"/>
  <c r="G48" i="59"/>
  <c r="K47" i="59"/>
  <c r="G47" i="59"/>
  <c r="K46" i="59"/>
  <c r="G46" i="59"/>
  <c r="K45" i="59"/>
  <c r="G45" i="59"/>
  <c r="K44" i="59"/>
  <c r="G44" i="59"/>
  <c r="J42" i="59"/>
  <c r="I42" i="59"/>
  <c r="H42" i="59"/>
  <c r="F42" i="59"/>
  <c r="E42" i="59"/>
  <c r="D42" i="59"/>
  <c r="K41" i="59"/>
  <c r="G41" i="59"/>
  <c r="K40" i="59"/>
  <c r="G40" i="59"/>
  <c r="K39" i="59"/>
  <c r="G39" i="59"/>
  <c r="K38" i="59"/>
  <c r="G38" i="59"/>
  <c r="J36" i="59"/>
  <c r="I36" i="59"/>
  <c r="H36" i="59"/>
  <c r="F36" i="59"/>
  <c r="E36" i="59"/>
  <c r="D36" i="59"/>
  <c r="K35" i="59"/>
  <c r="G35" i="59"/>
  <c r="K34" i="59"/>
  <c r="G34" i="59"/>
  <c r="K33" i="59"/>
  <c r="G33" i="59"/>
  <c r="K32" i="59"/>
  <c r="G32" i="59"/>
  <c r="J30" i="59"/>
  <c r="I30" i="59"/>
  <c r="H30" i="59"/>
  <c r="F30" i="59"/>
  <c r="E30" i="59"/>
  <c r="D30" i="59"/>
  <c r="K29" i="59"/>
  <c r="G29" i="59"/>
  <c r="K28" i="59"/>
  <c r="G28" i="59"/>
  <c r="J26" i="59"/>
  <c r="I26" i="59"/>
  <c r="H26" i="59"/>
  <c r="F26" i="59"/>
  <c r="E26" i="59"/>
  <c r="D26" i="59"/>
  <c r="K25" i="59"/>
  <c r="G25" i="59"/>
  <c r="K24" i="59"/>
  <c r="G24" i="59"/>
  <c r="K23" i="59"/>
  <c r="G23" i="59"/>
  <c r="K22" i="59"/>
  <c r="G22" i="59"/>
  <c r="K21" i="59"/>
  <c r="G21" i="59"/>
  <c r="J19" i="59"/>
  <c r="I19" i="59"/>
  <c r="H19" i="59"/>
  <c r="F19" i="59"/>
  <c r="E19" i="59"/>
  <c r="D19" i="59"/>
  <c r="K18" i="59"/>
  <c r="G18" i="59"/>
  <c r="K17" i="59"/>
  <c r="G17" i="59"/>
  <c r="K16" i="59"/>
  <c r="G16" i="59"/>
  <c r="K15" i="59"/>
  <c r="G15" i="59"/>
  <c r="K14" i="59"/>
  <c r="G14" i="59"/>
  <c r="J12" i="59"/>
  <c r="I12" i="59"/>
  <c r="H12" i="59"/>
  <c r="F12" i="59"/>
  <c r="E12" i="59"/>
  <c r="D12" i="59"/>
  <c r="K11" i="59"/>
  <c r="G11" i="59"/>
  <c r="K10" i="59"/>
  <c r="G10" i="59"/>
  <c r="C36" i="31"/>
  <c r="C35" i="31"/>
  <c r="C34" i="31"/>
  <c r="C33" i="31"/>
  <c r="C32" i="31"/>
  <c r="C31" i="31"/>
  <c r="C30" i="31"/>
  <c r="C26" i="31"/>
  <c r="C25" i="31"/>
  <c r="C24" i="31"/>
  <c r="C23" i="31"/>
  <c r="C21" i="31"/>
  <c r="C20" i="31"/>
  <c r="C19" i="31"/>
  <c r="C18" i="31"/>
  <c r="C17" i="31"/>
  <c r="C16" i="31"/>
  <c r="C15" i="31"/>
  <c r="C10" i="31"/>
  <c r="C9" i="31"/>
  <c r="C6" i="31"/>
  <c r="K25" i="4"/>
  <c r="K26" i="4"/>
  <c r="K27" i="4"/>
  <c r="K24" i="4"/>
  <c r="G25" i="4"/>
  <c r="G26" i="4"/>
  <c r="G27" i="4"/>
  <c r="G24" i="4"/>
  <c r="C59" i="60"/>
  <c r="S8" i="32"/>
  <c r="S9" i="32"/>
  <c r="S10" i="32"/>
  <c r="S11" i="32"/>
  <c r="S12" i="32"/>
  <c r="J141" i="63"/>
  <c r="I141" i="63"/>
  <c r="H141" i="63"/>
  <c r="F141" i="63"/>
  <c r="E141" i="63"/>
  <c r="D141" i="63"/>
  <c r="K140" i="63"/>
  <c r="G140" i="63"/>
  <c r="K139" i="63"/>
  <c r="G139" i="63"/>
  <c r="K138" i="63"/>
  <c r="G138" i="63"/>
  <c r="J137" i="63"/>
  <c r="I137" i="63"/>
  <c r="H137" i="63"/>
  <c r="F137" i="63"/>
  <c r="E137" i="63"/>
  <c r="D137" i="63"/>
  <c r="K136" i="63"/>
  <c r="G136" i="63"/>
  <c r="K135" i="63"/>
  <c r="G135" i="63"/>
  <c r="J134" i="63"/>
  <c r="I134" i="63"/>
  <c r="H134" i="63"/>
  <c r="F134" i="63"/>
  <c r="E134" i="63"/>
  <c r="D134" i="63"/>
  <c r="K133" i="63"/>
  <c r="G133" i="63"/>
  <c r="K132" i="63"/>
  <c r="G132" i="63"/>
  <c r="K131" i="63"/>
  <c r="G131" i="63"/>
  <c r="K130" i="63"/>
  <c r="G130" i="63"/>
  <c r="K129" i="63"/>
  <c r="G129" i="63"/>
  <c r="J127" i="63"/>
  <c r="I127" i="63"/>
  <c r="H127" i="63"/>
  <c r="F127" i="63"/>
  <c r="E127" i="63"/>
  <c r="D127" i="63"/>
  <c r="K126" i="63"/>
  <c r="G126" i="63"/>
  <c r="K125" i="63"/>
  <c r="G125" i="63"/>
  <c r="K124" i="63"/>
  <c r="G124" i="63"/>
  <c r="K123" i="63"/>
  <c r="G123" i="63"/>
  <c r="K122" i="63"/>
  <c r="G122" i="63"/>
  <c r="J113" i="63"/>
  <c r="I113" i="63"/>
  <c r="H113" i="63"/>
  <c r="F113" i="63"/>
  <c r="E113" i="63"/>
  <c r="D113" i="63"/>
  <c r="K112" i="63"/>
  <c r="G112" i="63"/>
  <c r="K111" i="63"/>
  <c r="G111" i="63"/>
  <c r="K110" i="63"/>
  <c r="G110" i="63"/>
  <c r="J109" i="63"/>
  <c r="I109" i="63"/>
  <c r="H109" i="63"/>
  <c r="F109" i="63"/>
  <c r="E109" i="63"/>
  <c r="D109" i="63"/>
  <c r="K108" i="63"/>
  <c r="G108" i="63"/>
  <c r="K107" i="63"/>
  <c r="G107" i="63"/>
  <c r="J106" i="63"/>
  <c r="I106" i="63"/>
  <c r="H106" i="63"/>
  <c r="F106" i="63"/>
  <c r="E106" i="63"/>
  <c r="D106" i="63"/>
  <c r="K105" i="63"/>
  <c r="G105" i="63"/>
  <c r="K104" i="63"/>
  <c r="G104" i="63"/>
  <c r="K103" i="63"/>
  <c r="G103" i="63"/>
  <c r="K102" i="63"/>
  <c r="G102" i="63"/>
  <c r="K101" i="63"/>
  <c r="G101" i="63"/>
  <c r="J99" i="63"/>
  <c r="I99" i="63"/>
  <c r="H99" i="63"/>
  <c r="F99" i="63"/>
  <c r="E99" i="63"/>
  <c r="D99" i="63"/>
  <c r="K98" i="63"/>
  <c r="G98" i="63"/>
  <c r="K97" i="63"/>
  <c r="G97" i="63"/>
  <c r="K96" i="63"/>
  <c r="G96" i="63"/>
  <c r="K95" i="63"/>
  <c r="G95" i="63"/>
  <c r="K94" i="63"/>
  <c r="G94" i="63"/>
  <c r="J85" i="63"/>
  <c r="I85" i="63"/>
  <c r="H85" i="63"/>
  <c r="F85" i="63"/>
  <c r="E85" i="63"/>
  <c r="D85" i="63"/>
  <c r="K84" i="63"/>
  <c r="G84" i="63"/>
  <c r="K83" i="63"/>
  <c r="G83" i="63"/>
  <c r="K82" i="63"/>
  <c r="G82" i="63"/>
  <c r="J81" i="63"/>
  <c r="I81" i="63"/>
  <c r="H81" i="63"/>
  <c r="F81" i="63"/>
  <c r="E81" i="63"/>
  <c r="D81" i="63"/>
  <c r="K80" i="63"/>
  <c r="G80" i="63"/>
  <c r="K79" i="63"/>
  <c r="G79" i="63"/>
  <c r="J78" i="63"/>
  <c r="I78" i="63"/>
  <c r="H78" i="63"/>
  <c r="F78" i="63"/>
  <c r="E78" i="63"/>
  <c r="D78" i="63"/>
  <c r="K77" i="63"/>
  <c r="G77" i="63"/>
  <c r="K76" i="63"/>
  <c r="G76" i="63"/>
  <c r="K75" i="63"/>
  <c r="G75" i="63"/>
  <c r="K74" i="63"/>
  <c r="G74" i="63"/>
  <c r="K73" i="63"/>
  <c r="G73" i="63"/>
  <c r="J71" i="63"/>
  <c r="I71" i="63"/>
  <c r="H71" i="63"/>
  <c r="F71" i="63"/>
  <c r="E71" i="63"/>
  <c r="D71" i="63"/>
  <c r="K70" i="63"/>
  <c r="G70" i="63"/>
  <c r="K69" i="63"/>
  <c r="G69" i="63"/>
  <c r="K68" i="63"/>
  <c r="G68" i="63"/>
  <c r="K67" i="63"/>
  <c r="G67" i="63"/>
  <c r="K66" i="63"/>
  <c r="G66" i="63"/>
  <c r="J57" i="63"/>
  <c r="I57" i="63"/>
  <c r="H57" i="63"/>
  <c r="F57" i="63"/>
  <c r="E57" i="63"/>
  <c r="D57" i="63"/>
  <c r="K56" i="63"/>
  <c r="G56" i="63"/>
  <c r="K55" i="63"/>
  <c r="G55" i="63"/>
  <c r="K54" i="63"/>
  <c r="G54" i="63"/>
  <c r="J53" i="63"/>
  <c r="I53" i="63"/>
  <c r="H53" i="63"/>
  <c r="F53" i="63"/>
  <c r="E53" i="63"/>
  <c r="D53" i="63"/>
  <c r="K52" i="63"/>
  <c r="G52" i="63"/>
  <c r="K51" i="63"/>
  <c r="G51" i="63"/>
  <c r="J50" i="63"/>
  <c r="I50" i="63"/>
  <c r="H50" i="63"/>
  <c r="K50" i="63" s="1"/>
  <c r="F50" i="63"/>
  <c r="E50" i="63"/>
  <c r="D50" i="63"/>
  <c r="K49" i="63"/>
  <c r="G49" i="63"/>
  <c r="K48" i="63"/>
  <c r="G48" i="63"/>
  <c r="K47" i="63"/>
  <c r="G47" i="63"/>
  <c r="K46" i="63"/>
  <c r="G46" i="63"/>
  <c r="K45" i="63"/>
  <c r="G45" i="63"/>
  <c r="J43" i="63"/>
  <c r="I43" i="63"/>
  <c r="H43" i="63"/>
  <c r="F43" i="63"/>
  <c r="E43" i="63"/>
  <c r="D43" i="63"/>
  <c r="K42" i="63"/>
  <c r="G42" i="63"/>
  <c r="K41" i="63"/>
  <c r="G41" i="63"/>
  <c r="K40" i="63"/>
  <c r="G40" i="63"/>
  <c r="K39" i="63"/>
  <c r="G39" i="63"/>
  <c r="K38" i="63"/>
  <c r="G38" i="63"/>
  <c r="J29" i="63"/>
  <c r="I29" i="63"/>
  <c r="H29" i="63"/>
  <c r="F29" i="63"/>
  <c r="E29" i="63"/>
  <c r="D29" i="63"/>
  <c r="K28" i="63"/>
  <c r="G28" i="63"/>
  <c r="K27" i="63"/>
  <c r="G27" i="63"/>
  <c r="K26" i="63"/>
  <c r="G26" i="63"/>
  <c r="J25" i="63"/>
  <c r="I25" i="63"/>
  <c r="H25" i="63"/>
  <c r="F25" i="63"/>
  <c r="E25" i="63"/>
  <c r="D25" i="63"/>
  <c r="K24" i="63"/>
  <c r="G24" i="63"/>
  <c r="K23" i="63"/>
  <c r="G23" i="63"/>
  <c r="J22" i="63"/>
  <c r="I22" i="63"/>
  <c r="H22" i="63"/>
  <c r="F22" i="63"/>
  <c r="E22" i="63"/>
  <c r="D22" i="63"/>
  <c r="K21" i="63"/>
  <c r="G21" i="63"/>
  <c r="K20" i="63"/>
  <c r="G20" i="63"/>
  <c r="K19" i="63"/>
  <c r="G19" i="63"/>
  <c r="K18" i="63"/>
  <c r="G18" i="63"/>
  <c r="K17" i="63"/>
  <c r="G17" i="63"/>
  <c r="J15" i="63"/>
  <c r="I15" i="63"/>
  <c r="H15" i="63"/>
  <c r="F15" i="63"/>
  <c r="E15" i="63"/>
  <c r="D15" i="63"/>
  <c r="K14" i="63"/>
  <c r="G14" i="63"/>
  <c r="K13" i="63"/>
  <c r="G13" i="63"/>
  <c r="K12" i="63"/>
  <c r="G12" i="63"/>
  <c r="K11" i="63"/>
  <c r="G11" i="63"/>
  <c r="K10" i="63"/>
  <c r="G10" i="63"/>
  <c r="J113" i="60"/>
  <c r="I113" i="60"/>
  <c r="H113" i="60"/>
  <c r="F113" i="60"/>
  <c r="E113" i="60"/>
  <c r="D113" i="60"/>
  <c r="K112" i="60"/>
  <c r="G112" i="60"/>
  <c r="K111" i="60"/>
  <c r="G111" i="60"/>
  <c r="K110" i="60"/>
  <c r="G110" i="60"/>
  <c r="J109" i="60"/>
  <c r="I109" i="60"/>
  <c r="H109" i="60"/>
  <c r="F109" i="60"/>
  <c r="E109" i="60"/>
  <c r="D109" i="60"/>
  <c r="K108" i="60"/>
  <c r="G108" i="60"/>
  <c r="K107" i="60"/>
  <c r="G107" i="60"/>
  <c r="J106" i="60"/>
  <c r="I106" i="60"/>
  <c r="H106" i="60"/>
  <c r="F106" i="60"/>
  <c r="E106" i="60"/>
  <c r="D106" i="60"/>
  <c r="K105" i="60"/>
  <c r="G105" i="60"/>
  <c r="K104" i="60"/>
  <c r="G104" i="60"/>
  <c r="K103" i="60"/>
  <c r="G103" i="60"/>
  <c r="K102" i="60"/>
  <c r="G102" i="60"/>
  <c r="K101" i="60"/>
  <c r="G101" i="60"/>
  <c r="J99" i="60"/>
  <c r="I99" i="60"/>
  <c r="H99" i="60"/>
  <c r="F99" i="60"/>
  <c r="E99" i="60"/>
  <c r="D99" i="60"/>
  <c r="K98" i="60"/>
  <c r="G98" i="60"/>
  <c r="K97" i="60"/>
  <c r="G97" i="60"/>
  <c r="K96" i="60"/>
  <c r="G96" i="60"/>
  <c r="K95" i="60"/>
  <c r="G95" i="60"/>
  <c r="K94" i="60"/>
  <c r="G94" i="60"/>
  <c r="J85" i="60"/>
  <c r="I85" i="60"/>
  <c r="H85" i="60"/>
  <c r="F85" i="60"/>
  <c r="E85" i="60"/>
  <c r="D85" i="60"/>
  <c r="K84" i="60"/>
  <c r="G84" i="60"/>
  <c r="K83" i="60"/>
  <c r="G83" i="60"/>
  <c r="K82" i="60"/>
  <c r="G82" i="60"/>
  <c r="J81" i="60"/>
  <c r="I81" i="60"/>
  <c r="H81" i="60"/>
  <c r="F81" i="60"/>
  <c r="E81" i="60"/>
  <c r="D81" i="60"/>
  <c r="K80" i="60"/>
  <c r="G80" i="60"/>
  <c r="K79" i="60"/>
  <c r="G79" i="60"/>
  <c r="J78" i="60"/>
  <c r="I78" i="60"/>
  <c r="H78" i="60"/>
  <c r="F78" i="60"/>
  <c r="E78" i="60"/>
  <c r="D78" i="60"/>
  <c r="K77" i="60"/>
  <c r="G77" i="60"/>
  <c r="K76" i="60"/>
  <c r="G76" i="60"/>
  <c r="K75" i="60"/>
  <c r="G75" i="60"/>
  <c r="K74" i="60"/>
  <c r="G74" i="60"/>
  <c r="K73" i="60"/>
  <c r="G73" i="60"/>
  <c r="J71" i="60"/>
  <c r="I71" i="60"/>
  <c r="H71" i="60"/>
  <c r="F71" i="60"/>
  <c r="E71" i="60"/>
  <c r="D71" i="60"/>
  <c r="K70" i="60"/>
  <c r="G70" i="60"/>
  <c r="K69" i="60"/>
  <c r="G69" i="60"/>
  <c r="K68" i="60"/>
  <c r="G68" i="60"/>
  <c r="K67" i="60"/>
  <c r="G67" i="60"/>
  <c r="K66" i="60"/>
  <c r="G66" i="60"/>
  <c r="J57" i="60"/>
  <c r="I57" i="60"/>
  <c r="H57" i="60"/>
  <c r="F57" i="60"/>
  <c r="E57" i="60"/>
  <c r="D57" i="60"/>
  <c r="K56" i="60"/>
  <c r="G56" i="60"/>
  <c r="K55" i="60"/>
  <c r="G55" i="60"/>
  <c r="K54" i="60"/>
  <c r="G54" i="60"/>
  <c r="J53" i="60"/>
  <c r="I53" i="60"/>
  <c r="H53" i="60"/>
  <c r="F53" i="60"/>
  <c r="E53" i="60"/>
  <c r="D53" i="60"/>
  <c r="K52" i="60"/>
  <c r="G52" i="60"/>
  <c r="K51" i="60"/>
  <c r="G51" i="60"/>
  <c r="J50" i="60"/>
  <c r="I50" i="60"/>
  <c r="H50" i="60"/>
  <c r="F50" i="60"/>
  <c r="E50" i="60"/>
  <c r="D50" i="60"/>
  <c r="K49" i="60"/>
  <c r="G49" i="60"/>
  <c r="K48" i="60"/>
  <c r="G48" i="60"/>
  <c r="K47" i="60"/>
  <c r="G47" i="60"/>
  <c r="K46" i="60"/>
  <c r="G46" i="60"/>
  <c r="K45" i="60"/>
  <c r="G45" i="60"/>
  <c r="J43" i="60"/>
  <c r="I43" i="60"/>
  <c r="H43" i="60"/>
  <c r="F43" i="60"/>
  <c r="E43" i="60"/>
  <c r="D43" i="60"/>
  <c r="K42" i="60"/>
  <c r="G42" i="60"/>
  <c r="K41" i="60"/>
  <c r="G41" i="60"/>
  <c r="K40" i="60"/>
  <c r="G40" i="60"/>
  <c r="K39" i="60"/>
  <c r="G39" i="60"/>
  <c r="K38" i="60"/>
  <c r="G38" i="60"/>
  <c r="J29" i="60"/>
  <c r="I29" i="60"/>
  <c r="H29" i="60"/>
  <c r="F29" i="60"/>
  <c r="E29" i="60"/>
  <c r="D29" i="60"/>
  <c r="K28" i="60"/>
  <c r="G28" i="60"/>
  <c r="K27" i="60"/>
  <c r="G27" i="60"/>
  <c r="K26" i="60"/>
  <c r="G26" i="60"/>
  <c r="J25" i="60"/>
  <c r="I25" i="60"/>
  <c r="H25" i="60"/>
  <c r="F25" i="60"/>
  <c r="E25" i="60"/>
  <c r="D25" i="60"/>
  <c r="K24" i="60"/>
  <c r="G24" i="60"/>
  <c r="K23" i="60"/>
  <c r="G23" i="60"/>
  <c r="J22" i="60"/>
  <c r="I22" i="60"/>
  <c r="H22" i="60"/>
  <c r="F22" i="60"/>
  <c r="E22" i="60"/>
  <c r="D22" i="60"/>
  <c r="K21" i="60"/>
  <c r="G21" i="60"/>
  <c r="K20" i="60"/>
  <c r="G20" i="60"/>
  <c r="K19" i="60"/>
  <c r="G19" i="60"/>
  <c r="K18" i="60"/>
  <c r="G18" i="60"/>
  <c r="K17" i="60"/>
  <c r="G17" i="60"/>
  <c r="J15" i="60"/>
  <c r="I15" i="60"/>
  <c r="H15" i="60"/>
  <c r="F15" i="60"/>
  <c r="E15" i="60"/>
  <c r="D15" i="60"/>
  <c r="K14" i="60"/>
  <c r="G14" i="60"/>
  <c r="K13" i="60"/>
  <c r="G13" i="60"/>
  <c r="K12" i="60"/>
  <c r="G12" i="60"/>
  <c r="K11" i="60"/>
  <c r="G11" i="60"/>
  <c r="K10" i="60"/>
  <c r="G10" i="60"/>
  <c r="K188" i="62" l="1"/>
  <c r="K198" i="62"/>
  <c r="K246" i="62"/>
  <c r="G29" i="63"/>
  <c r="G22" i="63"/>
  <c r="K22" i="63"/>
  <c r="G78" i="63"/>
  <c r="G109" i="63"/>
  <c r="K85" i="63"/>
  <c r="K71" i="60"/>
  <c r="K113" i="60"/>
  <c r="G157" i="59"/>
  <c r="D218" i="59"/>
  <c r="D40" i="61" s="1"/>
  <c r="G181" i="59"/>
  <c r="G188" i="59"/>
  <c r="G198" i="59"/>
  <c r="K204" i="59"/>
  <c r="K211" i="59"/>
  <c r="I218" i="59"/>
  <c r="I219" i="59" s="1"/>
  <c r="K174" i="59"/>
  <c r="K181" i="59"/>
  <c r="K188" i="59"/>
  <c r="K198" i="59"/>
  <c r="J218" i="59"/>
  <c r="J219" i="59" s="1"/>
  <c r="K192" i="59"/>
  <c r="G204" i="59"/>
  <c r="G211" i="59"/>
  <c r="K217" i="59"/>
  <c r="D66" i="73"/>
  <c r="D67" i="73"/>
  <c r="D65" i="73"/>
  <c r="D68" i="73"/>
  <c r="D69" i="73"/>
  <c r="D70" i="73"/>
  <c r="D48" i="73"/>
  <c r="D49" i="73"/>
  <c r="D50" i="73"/>
  <c r="D68" i="72"/>
  <c r="D69" i="72"/>
  <c r="D52" i="72"/>
  <c r="D48" i="72"/>
  <c r="D49" i="72"/>
  <c r="D50" i="72"/>
  <c r="D67" i="71"/>
  <c r="D68" i="71"/>
  <c r="D69" i="71"/>
  <c r="D52" i="71"/>
  <c r="D48" i="71"/>
  <c r="D49" i="71"/>
  <c r="D50" i="71"/>
  <c r="D63" i="37"/>
  <c r="D52" i="37"/>
  <c r="D51" i="37"/>
  <c r="D48" i="37"/>
  <c r="D50" i="37"/>
  <c r="D49" i="37"/>
  <c r="G217" i="59"/>
  <c r="F218" i="59"/>
  <c r="G192" i="59"/>
  <c r="L27" i="4"/>
  <c r="L26" i="4"/>
  <c r="L25" i="4"/>
  <c r="L24" i="4"/>
  <c r="G258" i="62"/>
  <c r="K252" i="62"/>
  <c r="I272" i="62"/>
  <c r="F272" i="62"/>
  <c r="K265" i="62"/>
  <c r="G271" i="62"/>
  <c r="D272" i="62"/>
  <c r="D53" i="64" s="1"/>
  <c r="G235" i="62"/>
  <c r="G242" i="62"/>
  <c r="G252" i="62"/>
  <c r="K271" i="62"/>
  <c r="K217" i="62"/>
  <c r="K258" i="62"/>
  <c r="K228" i="62"/>
  <c r="K235" i="62"/>
  <c r="G246" i="62"/>
  <c r="G265" i="62"/>
  <c r="J272" i="62"/>
  <c r="K242" i="62"/>
  <c r="G228" i="62"/>
  <c r="H272" i="62"/>
  <c r="H53" i="64" s="1"/>
  <c r="E272" i="62"/>
  <c r="K211" i="62"/>
  <c r="K127" i="62"/>
  <c r="K192" i="62"/>
  <c r="G211" i="62"/>
  <c r="G157" i="62"/>
  <c r="G181" i="62"/>
  <c r="K181" i="62"/>
  <c r="F218" i="62"/>
  <c r="G188" i="62"/>
  <c r="K174" i="62"/>
  <c r="K204" i="62"/>
  <c r="I218" i="62"/>
  <c r="G198" i="62"/>
  <c r="J218" i="62"/>
  <c r="G217" i="62"/>
  <c r="D218" i="62"/>
  <c r="G192" i="62"/>
  <c r="E218" i="62"/>
  <c r="G204" i="62"/>
  <c r="G174" i="62"/>
  <c r="H218" i="62"/>
  <c r="H42" i="64" s="1"/>
  <c r="G150" i="62"/>
  <c r="G127" i="62"/>
  <c r="K150" i="62"/>
  <c r="F164" i="62"/>
  <c r="H164" i="62"/>
  <c r="H31" i="64" s="1"/>
  <c r="K138" i="62"/>
  <c r="J164" i="62"/>
  <c r="G134" i="62"/>
  <c r="G163" i="62"/>
  <c r="G103" i="62"/>
  <c r="D164" i="62"/>
  <c r="G144" i="62"/>
  <c r="K157" i="62"/>
  <c r="K134" i="62"/>
  <c r="K163" i="62"/>
  <c r="G120" i="62"/>
  <c r="E164" i="62"/>
  <c r="G138" i="62"/>
  <c r="K144" i="62"/>
  <c r="K120" i="62"/>
  <c r="I164" i="62"/>
  <c r="G55" i="62"/>
  <c r="K96" i="62"/>
  <c r="G84" i="62"/>
  <c r="K84" i="62"/>
  <c r="K103" i="62"/>
  <c r="G90" i="62"/>
  <c r="E110" i="62"/>
  <c r="G80" i="62"/>
  <c r="G36" i="62"/>
  <c r="K66" i="62"/>
  <c r="K73" i="62"/>
  <c r="K19" i="62"/>
  <c r="K80" i="62"/>
  <c r="K49" i="62"/>
  <c r="J110" i="62"/>
  <c r="K90" i="62"/>
  <c r="G30" i="62"/>
  <c r="D110" i="62"/>
  <c r="G109" i="62"/>
  <c r="J56" i="62"/>
  <c r="K36" i="62"/>
  <c r="K109" i="62"/>
  <c r="K26" i="62"/>
  <c r="F110" i="62"/>
  <c r="K30" i="62"/>
  <c r="H110" i="62"/>
  <c r="H20" i="64" s="1"/>
  <c r="G73" i="62"/>
  <c r="G19" i="62"/>
  <c r="I110" i="62"/>
  <c r="G96" i="62"/>
  <c r="G66" i="62"/>
  <c r="G12" i="62"/>
  <c r="G26" i="62"/>
  <c r="I56" i="62"/>
  <c r="G49" i="62"/>
  <c r="K42" i="62"/>
  <c r="F56" i="62"/>
  <c r="H56" i="62"/>
  <c r="H9" i="64" s="1"/>
  <c r="K55" i="62"/>
  <c r="E56" i="62"/>
  <c r="G42" i="62"/>
  <c r="K12" i="62"/>
  <c r="D56" i="62"/>
  <c r="E218" i="59"/>
  <c r="G174" i="59"/>
  <c r="H218" i="59"/>
  <c r="H40" i="61" s="1"/>
  <c r="K150" i="59"/>
  <c r="K96" i="59"/>
  <c r="G90" i="59"/>
  <c r="K103" i="59"/>
  <c r="G109" i="59"/>
  <c r="G150" i="59"/>
  <c r="G127" i="59"/>
  <c r="G134" i="59"/>
  <c r="G144" i="59"/>
  <c r="K157" i="59"/>
  <c r="D164" i="59"/>
  <c r="G163" i="59"/>
  <c r="K163" i="59"/>
  <c r="K120" i="59"/>
  <c r="K127" i="59"/>
  <c r="K134" i="59"/>
  <c r="E164" i="59"/>
  <c r="K144" i="59"/>
  <c r="I164" i="59"/>
  <c r="F164" i="59"/>
  <c r="J164" i="59"/>
  <c r="K138" i="59"/>
  <c r="G138" i="59"/>
  <c r="G120" i="59"/>
  <c r="H164" i="59"/>
  <c r="H29" i="61" s="1"/>
  <c r="J110" i="59"/>
  <c r="J111" i="59" s="1"/>
  <c r="G96" i="59"/>
  <c r="K30" i="59"/>
  <c r="G84" i="59"/>
  <c r="H110" i="59"/>
  <c r="H111" i="59" s="1"/>
  <c r="G103" i="59"/>
  <c r="K109" i="59"/>
  <c r="K55" i="59"/>
  <c r="K73" i="59"/>
  <c r="K80" i="59"/>
  <c r="K19" i="59"/>
  <c r="I110" i="59"/>
  <c r="I111" i="59" s="1"/>
  <c r="K90" i="59"/>
  <c r="K84" i="59"/>
  <c r="G19" i="59"/>
  <c r="G26" i="59"/>
  <c r="G66" i="59"/>
  <c r="G73" i="59"/>
  <c r="G80" i="59"/>
  <c r="D110" i="59"/>
  <c r="K49" i="59"/>
  <c r="E110" i="59"/>
  <c r="E111" i="59" s="1"/>
  <c r="K66" i="59"/>
  <c r="F110" i="59"/>
  <c r="F111" i="59" s="1"/>
  <c r="G42" i="59"/>
  <c r="G49" i="59"/>
  <c r="G30" i="59"/>
  <c r="H56" i="59"/>
  <c r="H7" i="61" s="1"/>
  <c r="F56" i="59"/>
  <c r="K42" i="59"/>
  <c r="I56" i="59"/>
  <c r="K36" i="59"/>
  <c r="D56" i="59"/>
  <c r="J56" i="59"/>
  <c r="K26" i="59"/>
  <c r="G55" i="59"/>
  <c r="K12" i="59"/>
  <c r="G36" i="59"/>
  <c r="E56" i="59"/>
  <c r="G12" i="59"/>
  <c r="K78" i="63"/>
  <c r="K134" i="63"/>
  <c r="K141" i="63"/>
  <c r="K137" i="63"/>
  <c r="D143" i="63"/>
  <c r="D55" i="64" s="1"/>
  <c r="G141" i="63"/>
  <c r="I143" i="63"/>
  <c r="I55" i="64" s="1"/>
  <c r="J143" i="63"/>
  <c r="J55" i="64" s="1"/>
  <c r="H143" i="63"/>
  <c r="H55" i="64" s="1"/>
  <c r="E143" i="63"/>
  <c r="E55" i="64" s="1"/>
  <c r="F143" i="63"/>
  <c r="F55" i="64" s="1"/>
  <c r="G137" i="63"/>
  <c r="G134" i="63"/>
  <c r="K127" i="63"/>
  <c r="K113" i="63"/>
  <c r="G113" i="63"/>
  <c r="J115" i="63"/>
  <c r="J44" i="64" s="1"/>
  <c r="K106" i="63"/>
  <c r="E115" i="63"/>
  <c r="E44" i="64" s="1"/>
  <c r="G106" i="63"/>
  <c r="F115" i="63"/>
  <c r="F44" i="64" s="1"/>
  <c r="G99" i="63"/>
  <c r="D115" i="63"/>
  <c r="D44" i="64" s="1"/>
  <c r="G85" i="63"/>
  <c r="J87" i="63"/>
  <c r="J33" i="64" s="1"/>
  <c r="K81" i="63"/>
  <c r="H87" i="63"/>
  <c r="H33" i="64" s="1"/>
  <c r="I87" i="63"/>
  <c r="I33" i="64" s="1"/>
  <c r="F87" i="63"/>
  <c r="F33" i="64" s="1"/>
  <c r="G81" i="63"/>
  <c r="E87" i="63"/>
  <c r="E33" i="64" s="1"/>
  <c r="K71" i="63"/>
  <c r="K57" i="63"/>
  <c r="F59" i="63"/>
  <c r="F22" i="64" s="1"/>
  <c r="G57" i="63"/>
  <c r="J59" i="63"/>
  <c r="J22" i="64" s="1"/>
  <c r="E59" i="63"/>
  <c r="E22" i="64" s="1"/>
  <c r="G53" i="63"/>
  <c r="G50" i="63"/>
  <c r="G43" i="63"/>
  <c r="D59" i="63"/>
  <c r="D22" i="64" s="1"/>
  <c r="J31" i="63"/>
  <c r="J11" i="64" s="1"/>
  <c r="K29" i="63"/>
  <c r="I31" i="63"/>
  <c r="I11" i="64" s="1"/>
  <c r="K25" i="63"/>
  <c r="H31" i="63"/>
  <c r="H11" i="64" s="1"/>
  <c r="F31" i="63"/>
  <c r="F11" i="64" s="1"/>
  <c r="K15" i="63"/>
  <c r="G113" i="60"/>
  <c r="I115" i="60"/>
  <c r="I42" i="61" s="1"/>
  <c r="K109" i="60"/>
  <c r="E115" i="60"/>
  <c r="E42" i="61" s="1"/>
  <c r="G109" i="60"/>
  <c r="K106" i="60"/>
  <c r="J115" i="60"/>
  <c r="J42" i="61" s="1"/>
  <c r="H115" i="60"/>
  <c r="H42" i="61" s="1"/>
  <c r="G106" i="60"/>
  <c r="K99" i="60"/>
  <c r="G99" i="60"/>
  <c r="F115" i="60"/>
  <c r="F42" i="61" s="1"/>
  <c r="K85" i="60"/>
  <c r="G85" i="60"/>
  <c r="K81" i="60"/>
  <c r="F87" i="60"/>
  <c r="F31" i="61" s="1"/>
  <c r="G81" i="60"/>
  <c r="K78" i="60"/>
  <c r="I87" i="60"/>
  <c r="I31" i="61" s="1"/>
  <c r="E87" i="60"/>
  <c r="E31" i="61" s="1"/>
  <c r="G78" i="60"/>
  <c r="D87" i="60"/>
  <c r="D31" i="61" s="1"/>
  <c r="J87" i="60"/>
  <c r="J31" i="61" s="1"/>
  <c r="G71" i="60"/>
  <c r="K57" i="60"/>
  <c r="G57" i="60"/>
  <c r="K53" i="60"/>
  <c r="H59" i="60"/>
  <c r="H20" i="61" s="1"/>
  <c r="G53" i="60"/>
  <c r="E59" i="60"/>
  <c r="E20" i="61" s="1"/>
  <c r="G50" i="60"/>
  <c r="I59" i="60"/>
  <c r="I20" i="61" s="1"/>
  <c r="K50" i="60"/>
  <c r="J59" i="60"/>
  <c r="J20" i="61" s="1"/>
  <c r="K43" i="60"/>
  <c r="F59" i="60"/>
  <c r="F20" i="61" s="1"/>
  <c r="G43" i="60"/>
  <c r="K29" i="60"/>
  <c r="K25" i="60"/>
  <c r="G25" i="60"/>
  <c r="I31" i="60"/>
  <c r="I9" i="61" s="1"/>
  <c r="D31" i="60"/>
  <c r="D9" i="61" s="1"/>
  <c r="E31" i="60"/>
  <c r="E9" i="61" s="1"/>
  <c r="K22" i="60"/>
  <c r="F31" i="60"/>
  <c r="F9" i="61" s="1"/>
  <c r="G22" i="60"/>
  <c r="J31" i="60"/>
  <c r="J9" i="61" s="1"/>
  <c r="G15" i="60"/>
  <c r="D31" i="63"/>
  <c r="H59" i="63"/>
  <c r="E31" i="63"/>
  <c r="I59" i="63"/>
  <c r="I22" i="64" s="1"/>
  <c r="D87" i="63"/>
  <c r="K109" i="63"/>
  <c r="K53" i="63"/>
  <c r="H115" i="63"/>
  <c r="G25" i="63"/>
  <c r="I115" i="63"/>
  <c r="I44" i="64" s="1"/>
  <c r="G15" i="63"/>
  <c r="K43" i="63"/>
  <c r="G71" i="63"/>
  <c r="K99" i="63"/>
  <c r="G127" i="63"/>
  <c r="G29" i="60"/>
  <c r="K15" i="60"/>
  <c r="H31" i="60"/>
  <c r="D59" i="60"/>
  <c r="H87" i="60"/>
  <c r="D115" i="60"/>
  <c r="G22" i="64" l="1"/>
  <c r="K55" i="64"/>
  <c r="G44" i="64"/>
  <c r="K11" i="64"/>
  <c r="D273" i="62"/>
  <c r="G31" i="61"/>
  <c r="D219" i="59"/>
  <c r="K42" i="61"/>
  <c r="H57" i="59"/>
  <c r="I40" i="61"/>
  <c r="J40" i="61"/>
  <c r="J44" i="61" s="1"/>
  <c r="J46" i="61" s="1"/>
  <c r="K33" i="64"/>
  <c r="G55" i="64"/>
  <c r="I273" i="62"/>
  <c r="I53" i="64"/>
  <c r="I57" i="64" s="1"/>
  <c r="I59" i="64" s="1"/>
  <c r="F273" i="62"/>
  <c r="F53" i="64"/>
  <c r="F57" i="64" s="1"/>
  <c r="F59" i="64" s="1"/>
  <c r="J273" i="62"/>
  <c r="J53" i="64"/>
  <c r="J57" i="64" s="1"/>
  <c r="J59" i="64" s="1"/>
  <c r="E273" i="62"/>
  <c r="E53" i="64"/>
  <c r="E57" i="64" s="1"/>
  <c r="E59" i="64" s="1"/>
  <c r="F219" i="62"/>
  <c r="F42" i="64"/>
  <c r="F46" i="64" s="1"/>
  <c r="F48" i="64" s="1"/>
  <c r="I219" i="62"/>
  <c r="I42" i="64"/>
  <c r="I46" i="64" s="1"/>
  <c r="I48" i="64" s="1"/>
  <c r="J219" i="62"/>
  <c r="J42" i="64"/>
  <c r="J46" i="64" s="1"/>
  <c r="J48" i="64" s="1"/>
  <c r="D219" i="62"/>
  <c r="D42" i="64"/>
  <c r="D46" i="64" s="1"/>
  <c r="E219" i="62"/>
  <c r="E42" i="64"/>
  <c r="E46" i="64" s="1"/>
  <c r="E48" i="64" s="1"/>
  <c r="F165" i="62"/>
  <c r="F31" i="64"/>
  <c r="F35" i="64" s="1"/>
  <c r="F37" i="64" s="1"/>
  <c r="J165" i="62"/>
  <c r="J31" i="64"/>
  <c r="J35" i="64" s="1"/>
  <c r="J37" i="64" s="1"/>
  <c r="D165" i="62"/>
  <c r="D31" i="64"/>
  <c r="E165" i="62"/>
  <c r="E31" i="64"/>
  <c r="E35" i="64" s="1"/>
  <c r="E37" i="64" s="1"/>
  <c r="I165" i="62"/>
  <c r="I31" i="64"/>
  <c r="E111" i="62"/>
  <c r="E20" i="64"/>
  <c r="E24" i="64" s="1"/>
  <c r="E26" i="64" s="1"/>
  <c r="J111" i="62"/>
  <c r="J20" i="64"/>
  <c r="J24" i="64" s="1"/>
  <c r="J26" i="64" s="1"/>
  <c r="D111" i="62"/>
  <c r="D20" i="64"/>
  <c r="F111" i="62"/>
  <c r="F20" i="64"/>
  <c r="F24" i="64" s="1"/>
  <c r="F26" i="64" s="1"/>
  <c r="I111" i="62"/>
  <c r="I20" i="64"/>
  <c r="G9" i="61"/>
  <c r="K20" i="61"/>
  <c r="F40" i="61"/>
  <c r="F44" i="61" s="1"/>
  <c r="F46" i="61" s="1"/>
  <c r="F219" i="59"/>
  <c r="E219" i="59"/>
  <c r="G218" i="59"/>
  <c r="E40" i="61"/>
  <c r="D165" i="59"/>
  <c r="D29" i="61"/>
  <c r="D33" i="61" s="1"/>
  <c r="E165" i="59"/>
  <c r="E29" i="61"/>
  <c r="E33" i="61" s="1"/>
  <c r="E35" i="61" s="1"/>
  <c r="I165" i="59"/>
  <c r="I29" i="61"/>
  <c r="I33" i="61" s="1"/>
  <c r="I35" i="61" s="1"/>
  <c r="F165" i="59"/>
  <c r="F29" i="61"/>
  <c r="F33" i="61" s="1"/>
  <c r="F35" i="61" s="1"/>
  <c r="J165" i="59"/>
  <c r="J29" i="61"/>
  <c r="J33" i="61" s="1"/>
  <c r="J35" i="61" s="1"/>
  <c r="D111" i="59"/>
  <c r="G111" i="59" s="1"/>
  <c r="D18" i="61"/>
  <c r="F57" i="59"/>
  <c r="F7" i="61"/>
  <c r="I57" i="59"/>
  <c r="I7" i="61"/>
  <c r="I11" i="61" s="1"/>
  <c r="I13" i="61" s="1"/>
  <c r="D57" i="59"/>
  <c r="D7" i="61"/>
  <c r="D11" i="61" s="1"/>
  <c r="D13" i="61" s="1"/>
  <c r="J57" i="59"/>
  <c r="J7" i="61"/>
  <c r="J11" i="61" s="1"/>
  <c r="J13" i="61" s="1"/>
  <c r="E57" i="59"/>
  <c r="E7" i="61"/>
  <c r="H111" i="62"/>
  <c r="H165" i="62"/>
  <c r="K272" i="62"/>
  <c r="H273" i="62"/>
  <c r="G272" i="62"/>
  <c r="G218" i="62"/>
  <c r="K218" i="62"/>
  <c r="H219" i="62"/>
  <c r="K219" i="62" s="1"/>
  <c r="G164" i="62"/>
  <c r="E57" i="62"/>
  <c r="E9" i="64"/>
  <c r="I57" i="62"/>
  <c r="I9" i="64"/>
  <c r="I13" i="64" s="1"/>
  <c r="I15" i="64" s="1"/>
  <c r="F57" i="62"/>
  <c r="F9" i="64"/>
  <c r="F13" i="64" s="1"/>
  <c r="F15" i="64" s="1"/>
  <c r="D57" i="62"/>
  <c r="D9" i="64"/>
  <c r="J57" i="62"/>
  <c r="J9" i="64"/>
  <c r="J13" i="64" s="1"/>
  <c r="J15" i="64" s="1"/>
  <c r="K164" i="62"/>
  <c r="G110" i="62"/>
  <c r="K56" i="62"/>
  <c r="K110" i="62"/>
  <c r="H57" i="62"/>
  <c r="G56" i="62"/>
  <c r="K218" i="59"/>
  <c r="H219" i="59"/>
  <c r="K219" i="59" s="1"/>
  <c r="E223" i="59"/>
  <c r="E224" i="59" s="1"/>
  <c r="E225" i="59" s="1"/>
  <c r="F223" i="59"/>
  <c r="F224" i="59" s="1"/>
  <c r="F225" i="59" s="1"/>
  <c r="D223" i="59"/>
  <c r="K110" i="59"/>
  <c r="G164" i="59"/>
  <c r="K111" i="59"/>
  <c r="K164" i="59"/>
  <c r="H165" i="59"/>
  <c r="G110" i="59"/>
  <c r="K56" i="59"/>
  <c r="G56" i="59"/>
  <c r="J18" i="61"/>
  <c r="J22" i="61" s="1"/>
  <c r="J24" i="61" s="1"/>
  <c r="E18" i="61"/>
  <c r="E22" i="61" s="1"/>
  <c r="E24" i="61" s="1"/>
  <c r="D57" i="64"/>
  <c r="K143" i="63"/>
  <c r="G143" i="63"/>
  <c r="G115" i="63"/>
  <c r="K87" i="63"/>
  <c r="G59" i="63"/>
  <c r="F147" i="63"/>
  <c r="K31" i="63"/>
  <c r="H57" i="64"/>
  <c r="E277" i="62"/>
  <c r="E278" i="62" s="1"/>
  <c r="E279" i="62" s="1"/>
  <c r="K115" i="60"/>
  <c r="G87" i="60"/>
  <c r="E119" i="60"/>
  <c r="K59" i="60"/>
  <c r="F119" i="60"/>
  <c r="G31" i="60"/>
  <c r="I18" i="61"/>
  <c r="I22" i="61" s="1"/>
  <c r="I24" i="61" s="1"/>
  <c r="F18" i="61"/>
  <c r="F22" i="61" s="1"/>
  <c r="F24" i="61" s="1"/>
  <c r="H35" i="64"/>
  <c r="K59" i="63"/>
  <c r="H22" i="64"/>
  <c r="K22" i="64" s="1"/>
  <c r="E147" i="63"/>
  <c r="E11" i="64"/>
  <c r="H13" i="64"/>
  <c r="F277" i="62"/>
  <c r="K115" i="63"/>
  <c r="H44" i="64"/>
  <c r="K44" i="64" s="1"/>
  <c r="G87" i="63"/>
  <c r="D33" i="64"/>
  <c r="G33" i="64" s="1"/>
  <c r="G31" i="63"/>
  <c r="D147" i="63"/>
  <c r="D11" i="64"/>
  <c r="K87" i="60"/>
  <c r="H31" i="61"/>
  <c r="K31" i="61" s="1"/>
  <c r="H9" i="61"/>
  <c r="K9" i="61" s="1"/>
  <c r="K31" i="60"/>
  <c r="G115" i="60"/>
  <c r="D42" i="61"/>
  <c r="G42" i="61" s="1"/>
  <c r="G59" i="60"/>
  <c r="D20" i="61"/>
  <c r="G20" i="61" s="1"/>
  <c r="I44" i="61"/>
  <c r="I46" i="61" s="1"/>
  <c r="H18" i="61"/>
  <c r="H44" i="61"/>
  <c r="D119" i="60"/>
  <c r="G165" i="62" l="1"/>
  <c r="G219" i="62"/>
  <c r="G273" i="62"/>
  <c r="G11" i="64"/>
  <c r="K111" i="62"/>
  <c r="G111" i="62"/>
  <c r="K273" i="62"/>
  <c r="K40" i="61"/>
  <c r="K57" i="59"/>
  <c r="G165" i="59"/>
  <c r="G219" i="59"/>
  <c r="G57" i="59"/>
  <c r="K20" i="64"/>
  <c r="K31" i="64"/>
  <c r="I35" i="64"/>
  <c r="I37" i="64" s="1"/>
  <c r="K165" i="62"/>
  <c r="K53" i="64"/>
  <c r="G53" i="64"/>
  <c r="K42" i="64"/>
  <c r="G42" i="64"/>
  <c r="G31" i="64"/>
  <c r="G20" i="64"/>
  <c r="K165" i="59"/>
  <c r="G29" i="61"/>
  <c r="K29" i="61"/>
  <c r="G18" i="61"/>
  <c r="G7" i="61"/>
  <c r="G11" i="61" s="1"/>
  <c r="G13" i="61" s="1"/>
  <c r="K7" i="61"/>
  <c r="D22" i="61"/>
  <c r="G40" i="61"/>
  <c r="E44" i="61"/>
  <c r="E46" i="61" s="1"/>
  <c r="G33" i="61"/>
  <c r="D35" i="61"/>
  <c r="G35" i="61" s="1"/>
  <c r="H22" i="61"/>
  <c r="K18" i="61"/>
  <c r="H46" i="61"/>
  <c r="K46" i="61" s="1"/>
  <c r="K44" i="61"/>
  <c r="H59" i="64"/>
  <c r="K59" i="64" s="1"/>
  <c r="K57" i="64"/>
  <c r="D59" i="64"/>
  <c r="G59" i="64" s="1"/>
  <c r="G57" i="64"/>
  <c r="D48" i="64"/>
  <c r="G48" i="64" s="1"/>
  <c r="G46" i="64"/>
  <c r="H37" i="64"/>
  <c r="K37" i="64" s="1"/>
  <c r="D13" i="64"/>
  <c r="D15" i="64" s="1"/>
  <c r="E13" i="64"/>
  <c r="E15" i="64" s="1"/>
  <c r="G15" i="64" s="1"/>
  <c r="K9" i="64"/>
  <c r="K57" i="62"/>
  <c r="G57" i="62"/>
  <c r="H15" i="64"/>
  <c r="K15" i="64" s="1"/>
  <c r="K13" i="64"/>
  <c r="G9" i="64"/>
  <c r="G13" i="64" s="1"/>
  <c r="I24" i="64"/>
  <c r="I26" i="64" s="1"/>
  <c r="G223" i="59"/>
  <c r="D224" i="59"/>
  <c r="G224" i="59" s="1"/>
  <c r="L12" i="59" s="1"/>
  <c r="E11" i="61"/>
  <c r="E13" i="61" s="1"/>
  <c r="D35" i="64"/>
  <c r="G147" i="63"/>
  <c r="L53" i="63" s="1"/>
  <c r="H46" i="64"/>
  <c r="D44" i="61"/>
  <c r="H33" i="61"/>
  <c r="G119" i="60"/>
  <c r="L59" i="60" s="1"/>
  <c r="F11" i="61"/>
  <c r="F13" i="61" s="1"/>
  <c r="H11" i="61"/>
  <c r="H13" i="61" s="1"/>
  <c r="F278" i="62"/>
  <c r="K35" i="64" l="1"/>
  <c r="G22" i="61"/>
  <c r="G24" i="61" s="1"/>
  <c r="D24" i="61"/>
  <c r="K22" i="61"/>
  <c r="K24" i="61" s="1"/>
  <c r="H24" i="61"/>
  <c r="D46" i="61"/>
  <c r="G46" i="61" s="1"/>
  <c r="G44" i="61"/>
  <c r="H35" i="61"/>
  <c r="K35" i="61" s="1"/>
  <c r="K33" i="61"/>
  <c r="H48" i="64"/>
  <c r="K48" i="64" s="1"/>
  <c r="K46" i="64"/>
  <c r="D37" i="64"/>
  <c r="G37" i="64" s="1"/>
  <c r="G35" i="64"/>
  <c r="D277" i="62"/>
  <c r="D24" i="64"/>
  <c r="H24" i="64"/>
  <c r="L209" i="59"/>
  <c r="L202" i="59"/>
  <c r="L195" i="59"/>
  <c r="L210" i="59"/>
  <c r="L179" i="59"/>
  <c r="L172" i="59"/>
  <c r="L203" i="59"/>
  <c r="L196" i="59"/>
  <c r="L204" i="59"/>
  <c r="L183" i="59"/>
  <c r="L176" i="59"/>
  <c r="L173" i="59"/>
  <c r="L215" i="59"/>
  <c r="L181" i="59"/>
  <c r="L188" i="59"/>
  <c r="L217" i="59"/>
  <c r="L186" i="59"/>
  <c r="L177" i="59"/>
  <c r="L180" i="59"/>
  <c r="L213" i="59"/>
  <c r="L216" i="59"/>
  <c r="L200" i="59"/>
  <c r="L208" i="59"/>
  <c r="L206" i="59"/>
  <c r="L192" i="59"/>
  <c r="L184" i="59"/>
  <c r="L187" i="59"/>
  <c r="L174" i="59"/>
  <c r="L197" i="59"/>
  <c r="L214" i="59"/>
  <c r="L198" i="59"/>
  <c r="L211" i="59"/>
  <c r="L191" i="59"/>
  <c r="L190" i="59"/>
  <c r="L178" i="59"/>
  <c r="L201" i="59"/>
  <c r="L194" i="59"/>
  <c r="L185" i="59"/>
  <c r="L207" i="59"/>
  <c r="L218" i="59"/>
  <c r="D225" i="59"/>
  <c r="G225" i="59" s="1"/>
  <c r="L137" i="59"/>
  <c r="L130" i="59"/>
  <c r="L123" i="59"/>
  <c r="L156" i="59"/>
  <c r="L143" i="59"/>
  <c r="L149" i="59"/>
  <c r="L142" i="59"/>
  <c r="L155" i="59"/>
  <c r="L129" i="59"/>
  <c r="L157" i="59"/>
  <c r="L148" i="59"/>
  <c r="L154" i="59"/>
  <c r="L138" i="59"/>
  <c r="L133" i="59"/>
  <c r="L153" i="59"/>
  <c r="L120" i="59"/>
  <c r="L161" i="59"/>
  <c r="L152" i="59"/>
  <c r="L136" i="59"/>
  <c r="L140" i="59"/>
  <c r="L124" i="59"/>
  <c r="L144" i="59"/>
  <c r="L150" i="59"/>
  <c r="L146" i="59"/>
  <c r="L147" i="59"/>
  <c r="L127" i="59"/>
  <c r="L126" i="59"/>
  <c r="L132" i="59"/>
  <c r="L159" i="59"/>
  <c r="L160" i="59"/>
  <c r="L131" i="59"/>
  <c r="L162" i="59"/>
  <c r="L119" i="59"/>
  <c r="L125" i="59"/>
  <c r="L163" i="59"/>
  <c r="L134" i="59"/>
  <c r="L118" i="59"/>
  <c r="L122" i="59"/>
  <c r="L141" i="59"/>
  <c r="L164" i="59"/>
  <c r="L56" i="59"/>
  <c r="L100" i="59"/>
  <c r="L93" i="59"/>
  <c r="L86" i="59"/>
  <c r="L107" i="59"/>
  <c r="L83" i="59"/>
  <c r="L76" i="59"/>
  <c r="L69" i="59"/>
  <c r="L64" i="59"/>
  <c r="L108" i="59"/>
  <c r="L103" i="59"/>
  <c r="L84" i="59"/>
  <c r="L96" i="59"/>
  <c r="L68" i="59"/>
  <c r="L70" i="59"/>
  <c r="L72" i="59"/>
  <c r="L71" i="59"/>
  <c r="L89" i="59"/>
  <c r="L73" i="59"/>
  <c r="L75" i="59"/>
  <c r="L92" i="59"/>
  <c r="L77" i="59"/>
  <c r="L101" i="59"/>
  <c r="L78" i="59"/>
  <c r="L65" i="59"/>
  <c r="L82" i="59"/>
  <c r="L99" i="59"/>
  <c r="L95" i="59"/>
  <c r="L105" i="59"/>
  <c r="L80" i="59"/>
  <c r="L90" i="59"/>
  <c r="L88" i="59"/>
  <c r="L106" i="59"/>
  <c r="L109" i="59"/>
  <c r="L102" i="59"/>
  <c r="L87" i="59"/>
  <c r="L94" i="59"/>
  <c r="L98" i="59"/>
  <c r="L79" i="59"/>
  <c r="L66" i="59"/>
  <c r="L110" i="59"/>
  <c r="L31" i="63"/>
  <c r="L19" i="63"/>
  <c r="L143" i="63"/>
  <c r="L56" i="63"/>
  <c r="L48" i="63"/>
  <c r="L58" i="63"/>
  <c r="L87" i="63"/>
  <c r="L136" i="63"/>
  <c r="L105" i="63"/>
  <c r="L21" i="63"/>
  <c r="L15" i="63"/>
  <c r="L46" i="63"/>
  <c r="L129" i="63"/>
  <c r="L26" i="63"/>
  <c r="L22" i="63"/>
  <c r="L74" i="63"/>
  <c r="L125" i="63"/>
  <c r="L16" i="63"/>
  <c r="L97" i="63"/>
  <c r="L99" i="63"/>
  <c r="L96" i="63"/>
  <c r="L50" i="63"/>
  <c r="L68" i="63"/>
  <c r="L101" i="63"/>
  <c r="L55" i="63"/>
  <c r="L85" i="63"/>
  <c r="L103" i="63"/>
  <c r="L108" i="63"/>
  <c r="L67" i="63"/>
  <c r="L75" i="63"/>
  <c r="L27" i="63"/>
  <c r="L122" i="63"/>
  <c r="L47" i="63"/>
  <c r="L141" i="63"/>
  <c r="L139" i="63"/>
  <c r="L83" i="63"/>
  <c r="L72" i="63"/>
  <c r="L80" i="63"/>
  <c r="L107" i="63"/>
  <c r="L113" i="63"/>
  <c r="L29" i="63"/>
  <c r="L73" i="63"/>
  <c r="L128" i="63"/>
  <c r="L94" i="63"/>
  <c r="L127" i="63"/>
  <c r="L109" i="63"/>
  <c r="L112" i="63"/>
  <c r="L39" i="63"/>
  <c r="L30" i="63"/>
  <c r="L110" i="63"/>
  <c r="L115" i="63"/>
  <c r="L131" i="63"/>
  <c r="L111" i="63"/>
  <c r="L40" i="63"/>
  <c r="L66" i="63"/>
  <c r="L69" i="63"/>
  <c r="L95" i="63"/>
  <c r="L10" i="63"/>
  <c r="L140" i="63"/>
  <c r="L86" i="63"/>
  <c r="L44" i="63"/>
  <c r="L114" i="63"/>
  <c r="L71" i="63"/>
  <c r="L137" i="63"/>
  <c r="L84" i="63"/>
  <c r="L138" i="63"/>
  <c r="L41" i="63"/>
  <c r="L52" i="63"/>
  <c r="L38" i="63"/>
  <c r="L43" i="63"/>
  <c r="L18" i="63"/>
  <c r="L25" i="63"/>
  <c r="L54" i="63"/>
  <c r="L23" i="63"/>
  <c r="L51" i="63"/>
  <c r="L135" i="63"/>
  <c r="L49" i="63"/>
  <c r="L82" i="63"/>
  <c r="L20" i="63"/>
  <c r="L14" i="63"/>
  <c r="L70" i="63"/>
  <c r="L104" i="63"/>
  <c r="L78" i="63"/>
  <c r="L98" i="63"/>
  <c r="L100" i="63"/>
  <c r="L126" i="63"/>
  <c r="L77" i="63"/>
  <c r="L123" i="63"/>
  <c r="L76" i="63"/>
  <c r="L28" i="63"/>
  <c r="L142" i="63"/>
  <c r="L45" i="63"/>
  <c r="L11" i="63"/>
  <c r="L106" i="63"/>
  <c r="L124" i="63"/>
  <c r="L133" i="63"/>
  <c r="L59" i="63"/>
  <c r="L57" i="63"/>
  <c r="L79" i="63"/>
  <c r="L13" i="63"/>
  <c r="L42" i="63"/>
  <c r="L24" i="63"/>
  <c r="L17" i="63"/>
  <c r="L134" i="63"/>
  <c r="L12" i="63"/>
  <c r="L102" i="63"/>
  <c r="L132" i="63"/>
  <c r="L130" i="63"/>
  <c r="L81" i="63"/>
  <c r="F279" i="62"/>
  <c r="L54" i="60"/>
  <c r="L81" i="60"/>
  <c r="L110" i="60"/>
  <c r="L39" i="60"/>
  <c r="L41" i="60"/>
  <c r="L69" i="60"/>
  <c r="L17" i="60"/>
  <c r="L103" i="60"/>
  <c r="L20" i="60"/>
  <c r="L52" i="60"/>
  <c r="L67" i="60"/>
  <c r="L112" i="60"/>
  <c r="L83" i="60"/>
  <c r="L40" i="60"/>
  <c r="L44" i="60"/>
  <c r="L68" i="60"/>
  <c r="L71" i="60"/>
  <c r="L57" i="60"/>
  <c r="L11" i="60"/>
  <c r="L72" i="60"/>
  <c r="L98" i="60"/>
  <c r="L86" i="60"/>
  <c r="L115" i="60"/>
  <c r="L43" i="60"/>
  <c r="L87" i="60"/>
  <c r="L107" i="60"/>
  <c r="L101" i="60"/>
  <c r="L22" i="60"/>
  <c r="L23" i="60"/>
  <c r="L18" i="60"/>
  <c r="L104" i="60"/>
  <c r="L108" i="60"/>
  <c r="L38" i="60"/>
  <c r="L99" i="60"/>
  <c r="L97" i="60"/>
  <c r="L53" i="60"/>
  <c r="L46" i="60"/>
  <c r="L80" i="60"/>
  <c r="L74" i="60"/>
  <c r="L15" i="60"/>
  <c r="L78" i="60"/>
  <c r="L73" i="60"/>
  <c r="L29" i="60"/>
  <c r="L42" i="60"/>
  <c r="L114" i="60"/>
  <c r="L55" i="60"/>
  <c r="L79" i="60"/>
  <c r="L106" i="60"/>
  <c r="L109" i="60"/>
  <c r="L30" i="60"/>
  <c r="L28" i="60"/>
  <c r="L66" i="60"/>
  <c r="L47" i="60"/>
  <c r="L49" i="60"/>
  <c r="L21" i="60"/>
  <c r="L100" i="60"/>
  <c r="L16" i="60"/>
  <c r="L19" i="60"/>
  <c r="L102" i="60"/>
  <c r="L75" i="60"/>
  <c r="L45" i="60"/>
  <c r="L56" i="60"/>
  <c r="L26" i="60"/>
  <c r="L70" i="60"/>
  <c r="L84" i="60"/>
  <c r="L111" i="60"/>
  <c r="L27" i="60"/>
  <c r="L77" i="60"/>
  <c r="L85" i="60"/>
  <c r="L51" i="60"/>
  <c r="L113" i="60"/>
  <c r="L13" i="60"/>
  <c r="L14" i="60"/>
  <c r="L12" i="60"/>
  <c r="L24" i="60"/>
  <c r="L95" i="60"/>
  <c r="L31" i="60"/>
  <c r="L105" i="60"/>
  <c r="L50" i="60"/>
  <c r="L25" i="60"/>
  <c r="L76" i="60"/>
  <c r="L96" i="60"/>
  <c r="L10" i="60"/>
  <c r="L58" i="60"/>
  <c r="L48" i="60"/>
  <c r="L94" i="60"/>
  <c r="L82" i="60"/>
  <c r="K11" i="61"/>
  <c r="K13" i="61" s="1"/>
  <c r="D26" i="64" l="1"/>
  <c r="G26" i="64" s="1"/>
  <c r="G24" i="64"/>
  <c r="H26" i="64"/>
  <c r="K26" i="64" s="1"/>
  <c r="K24" i="64"/>
  <c r="D278" i="62"/>
  <c r="G278" i="62" s="1"/>
  <c r="G277" i="62"/>
  <c r="L47" i="59"/>
  <c r="L48" i="59"/>
  <c r="L54" i="59"/>
  <c r="L49" i="59"/>
  <c r="L44" i="59"/>
  <c r="L51" i="59"/>
  <c r="L45" i="59"/>
  <c r="L52" i="59"/>
  <c r="L55" i="59"/>
  <c r="L46" i="59"/>
  <c r="L53" i="59"/>
  <c r="L24" i="59"/>
  <c r="L17" i="59"/>
  <c r="L10" i="59"/>
  <c r="L29" i="59"/>
  <c r="L35" i="59"/>
  <c r="L28" i="59"/>
  <c r="L15" i="59"/>
  <c r="L22" i="59"/>
  <c r="L18" i="59"/>
  <c r="L25" i="59"/>
  <c r="L14" i="59"/>
  <c r="L16" i="59"/>
  <c r="L30" i="59"/>
  <c r="L32" i="59"/>
  <c r="L11" i="59"/>
  <c r="L23" i="59"/>
  <c r="L38" i="59"/>
  <c r="L39" i="59"/>
  <c r="L41" i="59"/>
  <c r="L19" i="59"/>
  <c r="L42" i="59"/>
  <c r="L33" i="59"/>
  <c r="L40" i="59"/>
  <c r="L26" i="59"/>
  <c r="L21" i="59"/>
  <c r="L36" i="59"/>
  <c r="L34" i="59"/>
  <c r="L118" i="62" l="1"/>
  <c r="L264" i="62"/>
  <c r="L255" i="62"/>
  <c r="L245" i="62"/>
  <c r="L237" i="62"/>
  <c r="L227" i="62"/>
  <c r="L214" i="62"/>
  <c r="L205" i="62"/>
  <c r="L196" i="62"/>
  <c r="L186" i="62"/>
  <c r="L176" i="62"/>
  <c r="L162" i="62"/>
  <c r="L153" i="62"/>
  <c r="L143" i="62"/>
  <c r="L125" i="62"/>
  <c r="L100" i="62"/>
  <c r="L92" i="62"/>
  <c r="L82" i="62"/>
  <c r="L72" i="62"/>
  <c r="L263" i="62"/>
  <c r="L254" i="62"/>
  <c r="L244" i="62"/>
  <c r="L226" i="62"/>
  <c r="L213" i="62"/>
  <c r="L195" i="62"/>
  <c r="L185" i="62"/>
  <c r="L161" i="62"/>
  <c r="L152" i="62"/>
  <c r="L142" i="62"/>
  <c r="L133" i="62"/>
  <c r="L124" i="62"/>
  <c r="L108" i="62"/>
  <c r="L99" i="62"/>
  <c r="L71" i="62"/>
  <c r="L262" i="62"/>
  <c r="L243" i="62"/>
  <c r="L234" i="62"/>
  <c r="L225" i="62"/>
  <c r="L203" i="62"/>
  <c r="L194" i="62"/>
  <c r="L184" i="62"/>
  <c r="L173" i="62"/>
  <c r="L160" i="62"/>
  <c r="L141" i="62"/>
  <c r="L132" i="62"/>
  <c r="L123" i="62"/>
  <c r="L107" i="62"/>
  <c r="L98" i="62"/>
  <c r="L89" i="62"/>
  <c r="L79" i="62"/>
  <c r="L70" i="62"/>
  <c r="L47" i="62"/>
  <c r="L270" i="62"/>
  <c r="L261" i="62"/>
  <c r="L251" i="62"/>
  <c r="L233" i="62"/>
  <c r="L224" i="62"/>
  <c r="L210" i="62"/>
  <c r="L202" i="62"/>
  <c r="L183" i="62"/>
  <c r="L172" i="62"/>
  <c r="L159" i="62"/>
  <c r="L149" i="62"/>
  <c r="L140" i="62"/>
  <c r="L131" i="62"/>
  <c r="L122" i="62"/>
  <c r="L106" i="62"/>
  <c r="L97" i="62"/>
  <c r="L88" i="62"/>
  <c r="L78" i="62"/>
  <c r="L69" i="62"/>
  <c r="L269" i="62"/>
  <c r="L260" i="62"/>
  <c r="L250" i="62"/>
  <c r="L241" i="62"/>
  <c r="L232" i="62"/>
  <c r="L209" i="62"/>
  <c r="L201" i="62"/>
  <c r="L191" i="62"/>
  <c r="L180" i="62"/>
  <c r="L171" i="62"/>
  <c r="L148" i="62"/>
  <c r="L130" i="62"/>
  <c r="L105" i="62"/>
  <c r="L87" i="62"/>
  <c r="L77" i="62"/>
  <c r="L68" i="62"/>
  <c r="L27" i="62"/>
  <c r="L268" i="62"/>
  <c r="L258" i="62"/>
  <c r="L249" i="62"/>
  <c r="L240" i="62"/>
  <c r="L231" i="62"/>
  <c r="L217" i="62"/>
  <c r="L208" i="62"/>
  <c r="L200" i="62"/>
  <c r="L190" i="62"/>
  <c r="L179" i="62"/>
  <c r="L170" i="62"/>
  <c r="L156" i="62"/>
  <c r="L147" i="62"/>
  <c r="L137" i="62"/>
  <c r="L129" i="62"/>
  <c r="L119" i="62"/>
  <c r="L95" i="62"/>
  <c r="L86" i="62"/>
  <c r="L76" i="62"/>
  <c r="L267" i="62"/>
  <c r="L257" i="62"/>
  <c r="L248" i="62"/>
  <c r="L239" i="62"/>
  <c r="L230" i="62"/>
  <c r="L216" i="62"/>
  <c r="L207" i="62"/>
  <c r="L178" i="62"/>
  <c r="L155" i="62"/>
  <c r="L146" i="62"/>
  <c r="L136" i="62"/>
  <c r="L102" i="62"/>
  <c r="L94" i="62"/>
  <c r="L75" i="62"/>
  <c r="L65" i="62"/>
  <c r="L43" i="62"/>
  <c r="L265" i="62"/>
  <c r="L256" i="62"/>
  <c r="L238" i="62"/>
  <c r="L228" i="62"/>
  <c r="L215" i="62"/>
  <c r="L206" i="62"/>
  <c r="L197" i="62"/>
  <c r="L187" i="62"/>
  <c r="L177" i="62"/>
  <c r="L163" i="62"/>
  <c r="L154" i="62"/>
  <c r="L144" i="62"/>
  <c r="L135" i="62"/>
  <c r="L126" i="62"/>
  <c r="L101" i="62"/>
  <c r="L93" i="62"/>
  <c r="L83" i="62"/>
  <c r="L73" i="62"/>
  <c r="L64" i="62"/>
  <c r="L44" i="62"/>
  <c r="L22" i="62"/>
  <c r="L10" i="62"/>
  <c r="L204" i="62"/>
  <c r="L25" i="62"/>
  <c r="L29" i="62"/>
  <c r="L120" i="62"/>
  <c r="L96" i="62"/>
  <c r="L84" i="62"/>
  <c r="L246" i="62"/>
  <c r="L17" i="62"/>
  <c r="L211" i="62"/>
  <c r="L28" i="62"/>
  <c r="L32" i="62"/>
  <c r="L127" i="62"/>
  <c r="L150" i="62"/>
  <c r="L24" i="62"/>
  <c r="L235" i="62"/>
  <c r="L38" i="62"/>
  <c r="L39" i="62"/>
  <c r="L134" i="62"/>
  <c r="L138" i="62"/>
  <c r="L271" i="62"/>
  <c r="L34" i="62"/>
  <c r="L242" i="62"/>
  <c r="L45" i="62"/>
  <c r="L46" i="62"/>
  <c r="L192" i="62"/>
  <c r="L16" i="62"/>
  <c r="L188" i="62"/>
  <c r="L198" i="62"/>
  <c r="L41" i="62"/>
  <c r="L252" i="62"/>
  <c r="L52" i="62"/>
  <c r="L53" i="62"/>
  <c r="L23" i="62"/>
  <c r="L48" i="62"/>
  <c r="L174" i="62"/>
  <c r="L103" i="62"/>
  <c r="L66" i="62"/>
  <c r="L11" i="62"/>
  <c r="L33" i="62"/>
  <c r="L51" i="62"/>
  <c r="L14" i="62"/>
  <c r="L157" i="62"/>
  <c r="L80" i="62"/>
  <c r="L18" i="62"/>
  <c r="L40" i="62"/>
  <c r="L109" i="62"/>
  <c r="L21" i="62"/>
  <c r="L15" i="62"/>
  <c r="L90" i="62"/>
  <c r="L35" i="62"/>
  <c r="L54" i="62"/>
  <c r="L218" i="62"/>
  <c r="L55" i="62"/>
  <c r="L26" i="62"/>
  <c r="L36" i="62"/>
  <c r="L12" i="62"/>
  <c r="L49" i="62"/>
  <c r="L19" i="62"/>
  <c r="L272" i="62"/>
  <c r="L30" i="62"/>
  <c r="L110" i="62"/>
  <c r="L42" i="62"/>
  <c r="L164" i="62"/>
  <c r="L111" i="62"/>
  <c r="L56" i="62"/>
  <c r="D279" i="62"/>
  <c r="G279" i="62" s="1"/>
  <c r="N9" i="32" l="1"/>
  <c r="N10" i="32"/>
  <c r="N11" i="32"/>
  <c r="N12" i="32"/>
  <c r="D13" i="32"/>
  <c r="E13" i="32"/>
  <c r="F13" i="32"/>
  <c r="G13" i="32"/>
  <c r="H13" i="32"/>
  <c r="I13" i="32"/>
  <c r="J13" i="32"/>
  <c r="K13" i="32"/>
  <c r="L13" i="32"/>
  <c r="G23" i="32"/>
  <c r="G24" i="32"/>
  <c r="G25" i="32"/>
  <c r="G26" i="32"/>
  <c r="T13" i="32"/>
  <c r="U13" i="32"/>
  <c r="V13" i="32"/>
  <c r="W13" i="32"/>
  <c r="C23" i="32"/>
  <c r="D23" i="32"/>
  <c r="E23" i="32"/>
  <c r="F23" i="32"/>
  <c r="C24" i="32"/>
  <c r="D24" i="32"/>
  <c r="E24" i="32"/>
  <c r="F24" i="32"/>
  <c r="C25" i="32"/>
  <c r="D25" i="32"/>
  <c r="E25" i="32"/>
  <c r="F25" i="32"/>
  <c r="C26" i="32"/>
  <c r="D26" i="32"/>
  <c r="E26" i="32"/>
  <c r="F26" i="32"/>
  <c r="C27" i="32"/>
  <c r="D27" i="32"/>
  <c r="E27" i="32"/>
  <c r="F27" i="32"/>
  <c r="G27" i="32"/>
  <c r="E14" i="32" l="1"/>
  <c r="I14" i="32"/>
  <c r="S13" i="32"/>
</calcChain>
</file>

<file path=xl/sharedStrings.xml><?xml version="1.0" encoding="utf-8"?>
<sst xmlns="http://schemas.openxmlformats.org/spreadsheetml/2006/main" count="2735" uniqueCount="622">
  <si>
    <t>Tahun Akademik (Angkatan)</t>
  </si>
  <si>
    <t xml:space="preserve">Admisi Mahasiswa </t>
  </si>
  <si>
    <t xml:space="preserve">Jumlah Mahasiswa Teregistrasi			</t>
  </si>
  <si>
    <t>Jumlah Mahasiswa Teregistrasi</t>
  </si>
  <si>
    <t>Daya Tampung</t>
  </si>
  <si>
    <t>Pendaftar</t>
  </si>
  <si>
    <t>Lulus Seleksi</t>
  </si>
  <si>
    <t>Afirmasi</t>
  </si>
  <si>
    <t>Tranfer</t>
  </si>
  <si>
    <t>Asing</t>
  </si>
  <si>
    <t>Aktif</t>
  </si>
  <si>
    <t>Tidak Aktif</t>
  </si>
  <si>
    <t>Lulus</t>
  </si>
  <si>
    <t xml:space="preserve">Gagal </t>
  </si>
  <si>
    <t>TS-4</t>
  </si>
  <si>
    <t>TS-3</t>
  </si>
  <si>
    <t>TS-2</t>
  </si>
  <si>
    <t>TS-1</t>
  </si>
  <si>
    <t>TS</t>
  </si>
  <si>
    <t>Jumlah</t>
  </si>
  <si>
    <t>Rekapitulasi</t>
  </si>
  <si>
    <t>Keterangan</t>
  </si>
  <si>
    <t>TS = Tahun akademik penuh terakhir saat pengajuan usulan akreditasi.</t>
  </si>
  <si>
    <t>Penuh Waktu</t>
  </si>
  <si>
    <t>Tidak Penuh Waktu</t>
  </si>
  <si>
    <t>Jumlah mahasiswa penuh waktu (tabel E.1.1)</t>
  </si>
  <si>
    <t>Jumlah mahasiswa berdurasi 1 semester atau lebih</t>
  </si>
  <si>
    <t>Jumlah mahasiswa asing periode pendek dengan kredit</t>
  </si>
  <si>
    <t>Mahasiswa asing dengan aktivitas tanpa kredit</t>
  </si>
  <si>
    <t>Rasio keketatan (%)</t>
  </si>
  <si>
    <t>Rasio Inklusifitas (%)</t>
  </si>
  <si>
    <t>Rasio keberhasilan studi (%)</t>
  </si>
  <si>
    <t>Rasio efektifitas studi (%)</t>
  </si>
  <si>
    <t>Rasio rekognisi internasional (%)</t>
  </si>
  <si>
    <t>Persentase lulus seleksi [4] terhadap pendaftar [3]</t>
  </si>
  <si>
    <t>Persentase lulus afirmasi [5] terhadap lulus seleksi [4]</t>
  </si>
  <si>
    <t>Persentase mahasiswa lulus [9] terhadap mahasiswa teregistrasi [4+5+6]]</t>
  </si>
  <si>
    <t>Persentase mahasiswa aktif dan lulus [7+9] terhadap mahasiswa teregistrasi [4+5+6]]</t>
  </si>
  <si>
    <t>Persentase mahasiswa berasal dari luar negeri (asing) untuk masa studi penuh [7] ditambah dengan mahasiswa tidak penuh waktu dibagi cacah mahasiswa teregistrasi</t>
  </si>
  <si>
    <t>Nama Mata Kuliah</t>
  </si>
  <si>
    <t xml:space="preserve">Kode </t>
  </si>
  <si>
    <t>Semester</t>
  </si>
  <si>
    <t>Besar Kredit (sks)</t>
  </si>
  <si>
    <t>Model Pembelajaran</t>
  </si>
  <si>
    <t>Lama Tatap Muka (Menit)</t>
  </si>
  <si>
    <t>Sifat (Wajib/Pilihan)</t>
  </si>
  <si>
    <t>Bukti Rencana Pembelajaran Semester</t>
  </si>
  <si>
    <t>Kelas</t>
  </si>
  <si>
    <t>Tautan</t>
  </si>
  <si>
    <t>Praktikum</t>
  </si>
  <si>
    <t>No.</t>
  </si>
  <si>
    <t>Rata-rata</t>
  </si>
  <si>
    <t>Tingkat</t>
  </si>
  <si>
    <t>Lembaga Mitra</t>
  </si>
  <si>
    <t>Judul Kegiatan Kerjasama</t>
  </si>
  <si>
    <t>Manfaat bagi PS yang Diakreditasi</t>
  </si>
  <si>
    <t>Tanggal Awal Kerjasama (HH/BB/TTTT)</t>
  </si>
  <si>
    <t>Tanggal Akhir Kerjasama (HH/BB/TTTT)</t>
  </si>
  <si>
    <t>Durasi (dalam tahun)</t>
  </si>
  <si>
    <t>Status Kerjasama</t>
  </si>
  <si>
    <t>Bukti Kerjasama</t>
  </si>
  <si>
    <t>Nasional</t>
  </si>
  <si>
    <t>Lokal/Wilayah</t>
  </si>
  <si>
    <t>NO</t>
  </si>
  <si>
    <t xml:space="preserve">DTPS yang terlibat  </t>
  </si>
  <si>
    <t xml:space="preserve">Pameran Karya/Produk, Galery karya, Photo, Vidio, Rekaman
</t>
  </si>
  <si>
    <t>Luaran dalam media masa dan/atau media sosial (podcast, vlog)</t>
  </si>
  <si>
    <t>Jumlah DTPS</t>
  </si>
  <si>
    <t>Internasional</t>
  </si>
  <si>
    <t xml:space="preserve">Unit Pengelola Program Studi 
IDR x Juta </t>
  </si>
  <si>
    <t xml:space="preserve">Program Studi 
IDR x Juta </t>
  </si>
  <si>
    <t>A</t>
  </si>
  <si>
    <t>B</t>
  </si>
  <si>
    <t>Penelitian Mhs Mandiri (Tugas Akhir, Proyek, dll)</t>
  </si>
  <si>
    <t>Penelitian DTPS  Mandiri</t>
  </si>
  <si>
    <t>Penelitian (Kolaborasi DTPS dan Mhs ) Mandiri</t>
  </si>
  <si>
    <t>Penelitian Program Universitas/Institute</t>
  </si>
  <si>
    <t>Penelitian Internasional</t>
  </si>
  <si>
    <t>C</t>
  </si>
  <si>
    <t>PkM Mhs Mandiri (Program Perorangan, Kelompok, Himpunan,  dll)</t>
  </si>
  <si>
    <t>PkM DTPS  Mandiri</t>
  </si>
  <si>
    <t>PkM (Kolaborasi DTPS dan Mhs ) Mandiri</t>
  </si>
  <si>
    <t>PkM Program Universitas/Institute</t>
  </si>
  <si>
    <t>PkM Internasional</t>
  </si>
  <si>
    <t>D</t>
  </si>
  <si>
    <t>F</t>
  </si>
  <si>
    <t xml:space="preserve">Pemasukan Dana </t>
  </si>
  <si>
    <t>Ratio Pemasukan 
(PS dgn Kelolaan RKAT UPPS)</t>
  </si>
  <si>
    <t>Realisasi Pemasukan Dana UKT</t>
  </si>
  <si>
    <t>Jumlah Pemasukan Dana UKT</t>
  </si>
  <si>
    <t xml:space="preserve">Realisasi Pemasukan Dana Penelitian, Perancangan, Pengembangan  Karya/Inovasi Karya </t>
  </si>
  <si>
    <t xml:space="preserve">Jumlah Realisasi Pemasukan Dana Penelitian, Perancangan, Pengembangan  Karya/Inovasi Karya </t>
  </si>
  <si>
    <t>Realisasi Pemasukan Dana PkM</t>
  </si>
  <si>
    <t>Jumlah Realisasi Pemasukan Dana PkM</t>
  </si>
  <si>
    <t xml:space="preserve">Realisasi Pemasukan Dana Kerjasama </t>
  </si>
  <si>
    <t>Pemasukan Dana Kerjasama Pendidikan Bergelar</t>
  </si>
  <si>
    <t>Pemasukan Dana Kerjasama Pendidikan Non gelar</t>
  </si>
  <si>
    <t>Jumlah Realisasi Pemasukan Kerjasama Pendidikan</t>
  </si>
  <si>
    <t>Realisasi Pemasukan Dana Kerjasama Penelitian, Perancangan, Pengembangan Karya, Inovasi Karya</t>
  </si>
  <si>
    <t>Kerjasama Penelitian Skala Lokal (Kab/Kota)</t>
  </si>
  <si>
    <t>Kerjasama Penelitian Skala Wilayah (Provinsi)</t>
  </si>
  <si>
    <t>Kerjasama Penelitian Skala Nasional</t>
  </si>
  <si>
    <t>Kerjasama Penelitian Skala Internasional</t>
  </si>
  <si>
    <t>Jumlah Realisasi Pemasukan Dana Kerjasama Penelitian, Perancangan, Pengembangan Karya, Inovasi Karya</t>
  </si>
  <si>
    <t>G</t>
  </si>
  <si>
    <t>Realisasi Pemasukan Dana Kerjasama PkM</t>
  </si>
  <si>
    <t>Jumlah Realisasi Pemasukan Dana Kerjasama PkM</t>
  </si>
  <si>
    <t>Jumlah Total Realisasi Pemasukan</t>
  </si>
  <si>
    <t>Realisasi Kelolaan RKAT</t>
  </si>
  <si>
    <t>No</t>
  </si>
  <si>
    <t xml:space="preserve">Realisasi Kelolaan RKAT UPPS </t>
  </si>
  <si>
    <t>Rerata</t>
  </si>
  <si>
    <t>Realisasi Total Pemasukan UPPS x ( IDR Juta)</t>
  </si>
  <si>
    <t>Realisasi Kelolaan RKAT UPPS  x ( IDR Juta)</t>
  </si>
  <si>
    <t xml:space="preserve">Ratio Realisasi Total Pemasukan  dengan Kelolaan RKAT UPPS </t>
  </si>
  <si>
    <t>Jenis Biaya</t>
  </si>
  <si>
    <t>Program Studi 
IDR x Juta</t>
  </si>
  <si>
    <t>Ratio Biaya 
(PS dgn Kelolaan UPPS)</t>
  </si>
  <si>
    <t>Biaya Operasional Pendidikan Bergelar</t>
  </si>
  <si>
    <t>a. Biaya Dosen (Gaji, Honor)</t>
  </si>
  <si>
    <t>b. Biaya Tenaga Kependidikan (Gaji, Honor)</t>
  </si>
  <si>
    <t>c. Biaya Operasional Pembelajaran (Bahan dan Peralatan Habis Pakai)</t>
  </si>
  <si>
    <t>d. Biaya Operasional Tidak Langsung (Listrik, Gas, Air, Pemeliharaan Gedung, Pemeliharaan Sarana, Uang Lembur, Telekomunikasi, Konsumsi, Transport Lokal, Pajak, Asuransi, dll.)</t>
  </si>
  <si>
    <t>Biaya operasional kemahasiswaan (penalaran, minat, bakat, dan kesejahteraan).</t>
  </si>
  <si>
    <t>Jumlah Biaya Pendidikan Bergelar</t>
  </si>
  <si>
    <t>Biaya Operasional Pendidikan Non Gelar Bergelar</t>
  </si>
  <si>
    <t>Jumlah Biaya Pendidikan Non Gelar</t>
  </si>
  <si>
    <t>Biaya Penelitian, Perancangan, Pengembangan Karya/Inovasi Karya</t>
  </si>
  <si>
    <t>Biaya PkM</t>
  </si>
  <si>
    <t>Jumlah Biaya Penelitian, Perancangangan, Penengembangan Karya/Inovasi Karya</t>
  </si>
  <si>
    <t>Biaya Investasi SDM</t>
  </si>
  <si>
    <t>Biaya Investasi Sarana</t>
  </si>
  <si>
    <t>Biaya Investasi Prasarana</t>
  </si>
  <si>
    <t>Jumlah Biaya Invesasi SDM, Sarana dan Prasarana</t>
  </si>
  <si>
    <t xml:space="preserve">Jumlah Realisasi Pembiayaan Program  Diploma Dua </t>
  </si>
  <si>
    <t>Jumlah Realisasi Pembiayaan Program  Diploma Tiga</t>
  </si>
  <si>
    <t>Jumlah Realisasi Pembiayaan Program  Sarjana Terapan</t>
  </si>
  <si>
    <t>Jumlah Realisasi Pembiayaan Program  Magister Terapan</t>
  </si>
  <si>
    <t>Realisasi Biaya Kelolaan RKAT UPPS</t>
  </si>
  <si>
    <t>Realisasi Biaya Kelolaan RKAT UPPS 
(IDR x Juta)</t>
  </si>
  <si>
    <t>Uraian</t>
  </si>
  <si>
    <t>Realisasi Pemasukan</t>
  </si>
  <si>
    <t>Realiasasi Pembiayaan</t>
  </si>
  <si>
    <t>Realiasasi Pemasukan - Pembiayaan</t>
  </si>
  <si>
    <t>Ratio (Realisasi Pemasukan-Pembiayaan)/(Realisasi Pemasukan)</t>
  </si>
  <si>
    <t>A.5 Keuangan, Keberlanjutan, dan Mitigasi Risiko</t>
  </si>
  <si>
    <t>R.3 Luaran dan Dampak Penelitian</t>
  </si>
  <si>
    <t>R.6 Luaran dan Dampak Pengabdian kepada Masyarakat</t>
  </si>
  <si>
    <t>Nama Dosen</t>
  </si>
  <si>
    <t>Pendidikan Pasca Sarjana</t>
  </si>
  <si>
    <t>Bidang Keahlian</t>
  </si>
  <si>
    <t>Kesesuaian dengan Kompetensi Inti PS</t>
  </si>
  <si>
    <t>Jabatan Akademik</t>
  </si>
  <si>
    <t>Sertifikat Pendidik Profesional</t>
  </si>
  <si>
    <t>Sertifikat  Kompetensi/ Profesi/  Industri</t>
  </si>
  <si>
    <t>Mata Kuliah yang Diampu pada PS yang Diakreditasi</t>
  </si>
  <si>
    <t>Kesesuaian Bidang Keahlian dengan Mata Kuliah yang Diampu</t>
  </si>
  <si>
    <t>Mata Kuliah yang Diampu pada PS Lain</t>
  </si>
  <si>
    <t>Magister/ Magister Terapan/ Spesialis</t>
  </si>
  <si>
    <t>Doktor/ Doktor Terapan/ Spesialis</t>
  </si>
  <si>
    <t>Pendidikan Pascasarjana</t>
  </si>
  <si>
    <t>Jumlah Mahasiswa yang Dibimbing</t>
  </si>
  <si>
    <t>Rata-rata Jumlah Bimbingan di semua Program/ Semester</t>
  </si>
  <si>
    <t>DTPS</t>
  </si>
  <si>
    <t>Jumlah (sks)</t>
  </si>
  <si>
    <t>Penelitian</t>
  </si>
  <si>
    <t>PkM</t>
  </si>
  <si>
    <t>Tugas Tambahan dan/atau Penunjang</t>
  </si>
  <si>
    <t>PS yang Diakreditasi</t>
  </si>
  <si>
    <t>PS Lain di dalam PT</t>
  </si>
  <si>
    <t>PS Lain di luar PT</t>
  </si>
  <si>
    <t>Tabel P.1.2 Dosen Pembimbing Utama Tugas Akhir</t>
  </si>
  <si>
    <t>Tabel P.1.3 Ekuivalen Waktu Mengajar Penuh (EWMP) Dosen Tetap Perguruan Tinggi</t>
  </si>
  <si>
    <t>Ekuivalen Waktu Mengajar Penuh (EWMP) pada saat TS dalam satuan kredit semester (SKS)</t>
  </si>
  <si>
    <t>Diisi oleh pengusul dari Program Studi pada program Diploma Tiga/Sarjana Terapan</t>
  </si>
  <si>
    <t>Nama Dosen Industri/Praktisi</t>
  </si>
  <si>
    <t>Perusahaan/ Industri</t>
  </si>
  <si>
    <t>Pendidikan Tertinggi</t>
  </si>
  <si>
    <t>Sertifikat Profesi/ Kompetensi/ Industri</t>
  </si>
  <si>
    <t>Mata Kuliah yang Diampu</t>
  </si>
  <si>
    <t>Bobot Kredit (sks)</t>
  </si>
  <si>
    <t>Tabel P.1.5 Dosen Industri/Praktisi</t>
  </si>
  <si>
    <t>Wilayah</t>
  </si>
  <si>
    <t>Tahun (yyyy)</t>
  </si>
  <si>
    <t>SMP/Sederajat</t>
  </si>
  <si>
    <t>SMA/Sederajat</t>
  </si>
  <si>
    <t>DI/DII</t>
  </si>
  <si>
    <t>DIII</t>
  </si>
  <si>
    <t>DIV</t>
  </si>
  <si>
    <t>S1</t>
  </si>
  <si>
    <t>Sertifikat  Kompetensi/ Keahlian</t>
  </si>
  <si>
    <t>Tugas</t>
  </si>
  <si>
    <t>Unit Kerja</t>
  </si>
  <si>
    <t>S2/Magister Terapan</t>
  </si>
  <si>
    <t>Lokasi</t>
  </si>
  <si>
    <t>Ukuran</t>
  </si>
  <si>
    <t>Occupancy</t>
  </si>
  <si>
    <t xml:space="preserve">Kondisi Eksisting </t>
  </si>
  <si>
    <t>Tabel L.1.1  Sarana dan Prasarana Belajar (Kelas)</t>
  </si>
  <si>
    <t>Acuan Standar</t>
  </si>
  <si>
    <t xml:space="preserve">Nama Sarana dan Prasarana </t>
  </si>
  <si>
    <t>Tabel P.1.1 Dosen Tetap Perguruan Tinggi</t>
  </si>
  <si>
    <t xml:space="preserve">Tabel P.1.4 Dosen Tidak Tetap </t>
  </si>
  <si>
    <t>d. Biaya Operasional Tidak Langsung (Listrik, Gas, Air, Pemeliharaan Gedung, Pemeliharaan Sarana, Uang Lembur, Telekomunikasi, Konsumsi, Transport Lokal, Pajak, Asuransi, dll)</t>
  </si>
  <si>
    <t>Biaya operasional kemahasiswaan (penalaran, minat, bakat, dan kesejahteraan)</t>
  </si>
  <si>
    <t>Jumlah Luaran Penelitian/Pengembangan Karya/Inovasi</t>
  </si>
  <si>
    <t>Pendidikan Terakhir</t>
  </si>
  <si>
    <t>Jumlah Realisasi Pembiayaan Program  Sarjana S1</t>
  </si>
  <si>
    <t>Jumlah Realisasi Pembiayaan Program  Magister S2</t>
  </si>
  <si>
    <t>Jumlah Realisasi Pembiayaan Program  Doktor S3</t>
  </si>
  <si>
    <t>Jumlah Realisasi Pembiayaan Program Doktor Terapan</t>
  </si>
  <si>
    <t>UKT Profesi Bergelar</t>
  </si>
  <si>
    <t>UKT Profesi Non Gelar</t>
  </si>
  <si>
    <t>Logo Perguruan Tinggi</t>
  </si>
  <si>
    <t>Instrumen Akreditasi Program Studi</t>
  </si>
  <si>
    <t>DEPILAR 1.0</t>
  </si>
  <si>
    <t xml:space="preserve">Program Studi </t>
  </si>
  <si>
    <t>UPPS</t>
  </si>
  <si>
    <t>Perguruan Tinggi</t>
  </si>
  <si>
    <t xml:space="preserve">Tempat, Bulan, Tahun </t>
  </si>
  <si>
    <t xml:space="preserve">Periode Akreditasi Maret/Juni/September Tahun </t>
  </si>
  <si>
    <t>Template Laporan Kinerja Program Studi</t>
  </si>
  <si>
    <t>Tabel P.1.6 Pengakuan/Rekognisi DTPS</t>
  </si>
  <si>
    <t>Tabel P.1.7 Tenaga Kependidikan</t>
  </si>
  <si>
    <t>Laporan Kinerja Program Studi</t>
  </si>
  <si>
    <t>Biaya Operasional Pendidikan Non Gelar Bergelar ((jika ada)</t>
  </si>
  <si>
    <t>H</t>
  </si>
  <si>
    <t>a. Gaji dan atau honor  dosen</t>
  </si>
  <si>
    <t>b. Gaji dan atau Honor Tenaga Kependidikan</t>
  </si>
  <si>
    <t>c. Bantuan Operasional Pembelajaran (Bahan dan Peralatan Habis Pakai)</t>
  </si>
  <si>
    <t>e.Biaya operasional kemahasiswaan (penalaran, minat, bakat, dan kesejahteraan).</t>
  </si>
  <si>
    <t xml:space="preserve">e.Biaya operasional kemahasiswaan (penalaran, minat, bakat, dan kesejahteraan). </t>
  </si>
  <si>
    <t>d. Bantuan Operasional Tidak Langsung (Listrik, Gas, Air, Pemeliharaan Gedung, Pemeliharaan Sarana, Uang Lembur, Telekomunikasi, Konsumsi, Transport)</t>
  </si>
  <si>
    <t>I</t>
  </si>
  <si>
    <t>Investasi SDM</t>
  </si>
  <si>
    <t>Investasi Sarana</t>
  </si>
  <si>
    <t>Investasi Prasarana</t>
  </si>
  <si>
    <t xml:space="preserve"> Bantuan dan atau Invesasi SDM, Sarana dan Prasarana dari Negara dan sumber lain yang sah</t>
  </si>
  <si>
    <t>Jumlah Bantuan dan atau Invesasi SDM, Sarana dan Prasarana dari Negara dan sumber lain yang sah</t>
  </si>
  <si>
    <t>Sumber Pemasukan dari Pemerintah dan Lain lain yang sah</t>
  </si>
  <si>
    <t>Jumlah Sumber Pemasukan dari Pemerintah dan Lain lain yang sah</t>
  </si>
  <si>
    <t>V</t>
  </si>
  <si>
    <t>Lektor Kepala</t>
  </si>
  <si>
    <t>Tabel D.1 Daftar Program Studi di Unit Pengelola Program Studi (UPPS)</t>
  </si>
  <si>
    <t>Nama Program Studi</t>
  </si>
  <si>
    <t>No. SK. Pendirian</t>
  </si>
  <si>
    <t>Lembaga Akreditasi</t>
  </si>
  <si>
    <t>Status</t>
  </si>
  <si>
    <t>No. dan Tgl SK</t>
  </si>
  <si>
    <t>Tgl Kadaluarsa (HH/BB/TTTT)</t>
  </si>
  <si>
    <t>Akreditasi Program Studi</t>
  </si>
  <si>
    <t>E. Edukasi, Sistem Evaluasi, dan Capaian Pembelajaran</t>
  </si>
  <si>
    <t>D. Deferensiasi Misi</t>
  </si>
  <si>
    <t>Tabel E.3.1 Rekapitulasi Kinerja Perkuliahan</t>
  </si>
  <si>
    <t>Jumlah Peserta</t>
  </si>
  <si>
    <t>Evaluasi</t>
  </si>
  <si>
    <t>Tindak Lanjut</t>
  </si>
  <si>
    <t>Tabel E.1.1 Tabel Mahasiswa Penuh Waktu</t>
  </si>
  <si>
    <t>Tabel E.2.1 Rekapitulasi Rencana Pembelajaran Semester</t>
  </si>
  <si>
    <t>Pengembil Ulang (retaker)</t>
  </si>
  <si>
    <t>Kehadiran Peserta (%)</t>
  </si>
  <si>
    <t>Rekaman Transaksi Perkuliahan (hanya untuk TS)</t>
  </si>
  <si>
    <t>D.101</t>
  </si>
  <si>
    <t>25% ketidaklulusan karena mahasiswa membolos karena tabrakan jadwal, 10 mahasiswa pengambil ulang lulus 50%</t>
  </si>
  <si>
    <t>Perbaikan Jadwal kuliah, Penambahan Pendampingan Jam Asisten untuk Retaker</t>
  </si>
  <si>
    <t>Tugas Akhir/Thesis/Desertasi*</t>
  </si>
  <si>
    <t>Rasio Kelulusan* (%)</t>
  </si>
  <si>
    <t>*Ratio Kelulusan untuk matakuliah tugas akhir/Thesis/Desertasi</t>
  </si>
  <si>
    <t xml:space="preserve">  diesesuaikan dengan durasi standar waktu kuliah</t>
  </si>
  <si>
    <t>Sebanyak 90% mahasiswa yang mengambil tugas akhir tidak dapat lulus tepat waktu karena :
- kendala dalam asistensi
- Publikasi</t>
  </si>
  <si>
    <t>Penambahan Pendampingan Jam pembimbingan untuk asistensi dan publikasi</t>
  </si>
  <si>
    <t xml:space="preserve">Studio </t>
  </si>
  <si>
    <t>Tabel E.4.1 Kesesuaian Capaian Pembelajaran Lulusan dengan Kebutuhan Masyarakat</t>
  </si>
  <si>
    <t>Deskripsi Capaian Pembelajaran (CPL)</t>
  </si>
  <si>
    <t>Kode CPL</t>
  </si>
  <si>
    <t>Indikator Capaian</t>
  </si>
  <si>
    <t>Rujukan Kesetaraan/Rasionalitas</t>
  </si>
  <si>
    <t>CPL 01</t>
  </si>
  <si>
    <t>Sebutkan</t>
  </si>
  <si>
    <t>Mahasiswa mampu …</t>
  </si>
  <si>
    <t>CPL 02</t>
  </si>
  <si>
    <t>CPL 03</t>
  </si>
  <si>
    <t xml:space="preserve">Tabel E.4.2 Matrik Capaian Pembelajaran Matakuliah </t>
  </si>
  <si>
    <t>dst</t>
  </si>
  <si>
    <t>Desain Produk</t>
  </si>
  <si>
    <t>Studio Perencanaan Wilayah</t>
  </si>
  <si>
    <t>Capaian Pembelajaran</t>
  </si>
  <si>
    <t>CPL O1</t>
  </si>
  <si>
    <t>CPL O2</t>
  </si>
  <si>
    <t>CPL O3</t>
  </si>
  <si>
    <t>CPL O4</t>
  </si>
  <si>
    <t>CPL O5 dst</t>
  </si>
  <si>
    <t>Desain Produk 1</t>
  </si>
  <si>
    <t>Desain Produk 2</t>
  </si>
  <si>
    <t>Komunikasi Desain</t>
  </si>
  <si>
    <t xml:space="preserve">Pengantar Arsitektur </t>
  </si>
  <si>
    <t>Konstruksi Bangungan</t>
  </si>
  <si>
    <t>D.102</t>
  </si>
  <si>
    <t>D.103</t>
  </si>
  <si>
    <t>PWK.101</t>
  </si>
  <si>
    <t>B.101</t>
  </si>
  <si>
    <t>PWK.102</t>
  </si>
  <si>
    <t>IL.101</t>
  </si>
  <si>
    <t>IL.102</t>
  </si>
  <si>
    <t>Analisis  Dampak Lingkungan</t>
  </si>
  <si>
    <t>Ekonomi Sumberdaya Lingkungan</t>
  </si>
  <si>
    <t>AR.101</t>
  </si>
  <si>
    <t>AR.102</t>
  </si>
  <si>
    <t>Rumusan dari Asosiasi Program Studi  (AUPPS)</t>
  </si>
  <si>
    <t>CPL 04</t>
  </si>
  <si>
    <t>Rumusan Pengguna</t>
  </si>
  <si>
    <t>Rumusan Standar Nasional Pendidikan Tinggi</t>
  </si>
  <si>
    <t>Rumusan dari Asosiasi Program Profesi (OP)</t>
  </si>
  <si>
    <t>Rumusan Penciri Perguruan Tinggi (UPPS/Program Studi)</t>
  </si>
  <si>
    <t>CPL 05</t>
  </si>
  <si>
    <t>Jumlah dari gabungan matakuliah yang mendukung satu CPL adalah 100 %</t>
  </si>
  <si>
    <t>Studio,Praktikum</t>
  </si>
  <si>
    <t xml:space="preserve"> Kuliah lapangan</t>
  </si>
  <si>
    <t>Wajib</t>
  </si>
  <si>
    <t>Kolom pemisah</t>
  </si>
  <si>
    <t>Tabel E.1.2 Tabel Mahasiswa Asing</t>
  </si>
  <si>
    <t xml:space="preserve">Tabel E.1.3 Tabel Analisis </t>
  </si>
  <si>
    <t>Nama Mahasiswa</t>
  </si>
  <si>
    <t>Nomor Induk Mahasiswa (NIM)</t>
  </si>
  <si>
    <t>Deskripsi Penghargaan</t>
  </si>
  <si>
    <t>Pemberi Penghargaan</t>
  </si>
  <si>
    <t>Tingkatan</t>
  </si>
  <si>
    <t>Peringkat</t>
  </si>
  <si>
    <t>Kompetitif</t>
  </si>
  <si>
    <t>Tidak Kompetitif</t>
  </si>
  <si>
    <t>Kompetisi</t>
  </si>
  <si>
    <t>ld21001</t>
  </si>
  <si>
    <t>ld21002</t>
  </si>
  <si>
    <t>ld21003</t>
  </si>
  <si>
    <t>ld21004</t>
  </si>
  <si>
    <t>ld21005</t>
  </si>
  <si>
    <t>lomba desain</t>
  </si>
  <si>
    <t>Kemenkraf</t>
  </si>
  <si>
    <t>Tabel E.4.3 Penghargaan Eksternal Karya Mahasiswa</t>
  </si>
  <si>
    <t>Kolom periksa
Kolom ini harus nol</t>
  </si>
  <si>
    <t>P. Pengembangan Sumber Daya Manusia</t>
  </si>
  <si>
    <r>
      <t>DAFTAR ISI</t>
    </r>
    <r>
      <rPr>
        <b/>
        <i/>
        <sz val="10"/>
        <color theme="1"/>
        <rFont val="Montserrat"/>
      </rPr>
      <t xml:space="preserve"> (disesuaikan dengan PS yang diakreditasi)</t>
    </r>
  </si>
  <si>
    <t>Prof.Dr. Rakaka</t>
  </si>
  <si>
    <t>Ruku Ruku, ST., MDP</t>
  </si>
  <si>
    <t>NIDN</t>
  </si>
  <si>
    <t>0022134</t>
  </si>
  <si>
    <t>0022135</t>
  </si>
  <si>
    <t>0022136</t>
  </si>
  <si>
    <t>0022137</t>
  </si>
  <si>
    <t>Roko Roko, ST., MT. Ph.D</t>
  </si>
  <si>
    <t>v</t>
  </si>
  <si>
    <t>Pengelolaan Lingkungan</t>
  </si>
  <si>
    <t>Arsitektur</t>
  </si>
  <si>
    <t>Profesor</t>
  </si>
  <si>
    <t>Lektor</t>
  </si>
  <si>
    <t>Asisten Ahli</t>
  </si>
  <si>
    <t>Dr. Eng. Riki Riki</t>
  </si>
  <si>
    <t>Dst</t>
  </si>
  <si>
    <t>tautan</t>
  </si>
  <si>
    <t xml:space="preserve">Teori Perencanaan </t>
  </si>
  <si>
    <t>Teori Perencanaan</t>
  </si>
  <si>
    <t>Ekonomi sumberdaya Lingkungan</t>
  </si>
  <si>
    <t>Konstruksi Bangunan</t>
  </si>
  <si>
    <t>Pada PS yang Diakreditasi</t>
  </si>
  <si>
    <t>Pada PS Lain pada Program yang sama di PT*</t>
  </si>
  <si>
    <t>Pada PS Lain pada Program yang sama di PT* adalah PS dalam cakupan LAMDEPILAR</t>
  </si>
  <si>
    <t>Jenis Program Studi</t>
  </si>
  <si>
    <t>Perencanaan Wilayah</t>
  </si>
  <si>
    <t>Dosen Profesor</t>
  </si>
  <si>
    <t>Dosen Lektor Kepala</t>
  </si>
  <si>
    <t>Jumlah Dosen</t>
  </si>
  <si>
    <t>Prosentasi Dosen (Profesor dan Lektor Kepala)</t>
  </si>
  <si>
    <t>Rata-rata per Semester (sks)
 pada 3 Tahun Terakhir</t>
  </si>
  <si>
    <t>Analisis Tabel P.1.1 (Prosentase Profesor dan Lektor Kepala)</t>
  </si>
  <si>
    <t>Dosen dengan Sertifikat Pendidik</t>
  </si>
  <si>
    <t>Analisis Tabel P.1.1 (Kesesuaian Mata Kuliah dan Bidang Keahlian)</t>
  </si>
  <si>
    <t>Dosen yang mengajar tidak sesuai bidang keahlian</t>
  </si>
  <si>
    <t>Prosentasi Dosen mengajar tidak sesuai bidang keahlian</t>
  </si>
  <si>
    <t>Analisis Tabel P.1.1 (Prosentasi Dosen bersertifikasi pendidik</t>
  </si>
  <si>
    <t>Dosen dengan Sertifikat profesi/kompetensi</t>
  </si>
  <si>
    <t>Prosentasi dosen dengan sertifikat pendidik</t>
  </si>
  <si>
    <t>Prosentasi dosen dengan sertifikat Profesi/kompetensi</t>
  </si>
  <si>
    <t>Analisis Tabel P.1.2 (Distribusi dosen pembimbingan tugas akhir)</t>
  </si>
  <si>
    <t>Dosen yang membimbing tugas akhir</t>
  </si>
  <si>
    <t>Analisis Tabel P.1.2 (Distribusi dosen pembimbingan tugas akhir lebih dari 6 mahasiswa S1/S2/S3)</t>
  </si>
  <si>
    <t>Dosen yang membimbing tugas akhir lebih dari 6 mhs</t>
  </si>
  <si>
    <t>Analisis Tabel P.1.3  (dosen dengan EWPM Kurang dari 12 SKS)</t>
  </si>
  <si>
    <t>Dosen dengan EMPM kurang dari 12 SKS</t>
  </si>
  <si>
    <t>Analisis Tabel P.1.3  (dosen dengan EWPM Kurang lebih dari 20 SKS)</t>
  </si>
  <si>
    <t>Dosen dengan EMPM lebih dari 20 SKS</t>
  </si>
  <si>
    <t>No.Induk Kependudukan</t>
  </si>
  <si>
    <t>Analisis Tabel P.1.4  (dosen tidak tetap)</t>
  </si>
  <si>
    <t>Dosen tidak tetap</t>
  </si>
  <si>
    <t>Prosentasi Dosen tidak tetap</t>
  </si>
  <si>
    <t>Analisis Tabel P.1.5  (dosen praktisi)</t>
  </si>
  <si>
    <t>Dosen praktisi</t>
  </si>
  <si>
    <t>Prosentasi Dosen praktisi</t>
  </si>
  <si>
    <t xml:space="preserve">Rekognisi </t>
  </si>
  <si>
    <t>Bukti Dukung Rekognisi</t>
  </si>
  <si>
    <t>Undangan</t>
  </si>
  <si>
    <t>Web penyelenggara</t>
  </si>
  <si>
    <t>Surat Tugas/Surat Ijin Setneg untuk Kegiatan Luar Negeri</t>
  </si>
  <si>
    <t>Pameran Tunggal Produk Desain</t>
  </si>
  <si>
    <t xml:space="preserve">Pembicara utama workshop internasional </t>
  </si>
  <si>
    <t>Pembicara utama conference</t>
  </si>
  <si>
    <t>Pameran Produk Desain</t>
  </si>
  <si>
    <t>Analisis Tabel P.1.6  (Rekognisi dosen )</t>
  </si>
  <si>
    <t>Dosen Dengan Rekognisi Wilayah</t>
  </si>
  <si>
    <t>Dosen dengan rekognisi Nasional</t>
  </si>
  <si>
    <t>Dosen dengan Rekognisi Internasional</t>
  </si>
  <si>
    <t>Prosentase</t>
  </si>
  <si>
    <t>Nama Tenaga Kependidikan</t>
  </si>
  <si>
    <t>Nomor Induk Pegawai</t>
  </si>
  <si>
    <t>Tenaga Pendidikan SMP/Sederajat</t>
  </si>
  <si>
    <t>Tenaga Pendidikan SMA/Sederajat</t>
  </si>
  <si>
    <t>Tenaga Pendidikan DI/DII</t>
  </si>
  <si>
    <t>Tenaga Pendidikan DIV/ S1</t>
  </si>
  <si>
    <t xml:space="preserve"> Tenaga Pendidikan DIII</t>
  </si>
  <si>
    <t>Tenaga Pendidikan S2</t>
  </si>
  <si>
    <t>Jumlah Tenaga Kependidikan</t>
  </si>
  <si>
    <t>Nama Tendik</t>
  </si>
  <si>
    <t xml:space="preserve">- SNI ISO 5970:2012 </t>
  </si>
  <si>
    <t>- SNI ISO 6385:2016 (Prinsip Ergonomi)</t>
  </si>
  <si>
    <t>-Standar Kementerian Pendidikan, Kebudayaan, Riset, dan Teknologi (Kemendikbudristek) untuk fasilitas kampus</t>
  </si>
  <si>
    <t xml:space="preserve">tinggi keseluruhan 80 cm; tinggi dudukan 45 cm; ukuran papan meja  50 cm; ukuran dudukan 40 cm
</t>
  </si>
  <si>
    <t>1,5 m2 - 2 m2 per mahasiswa</t>
  </si>
  <si>
    <t>40-60 mahasiswa</t>
  </si>
  <si>
    <t>Nama Standar</t>
  </si>
  <si>
    <t>2 m2</t>
  </si>
  <si>
    <t>50 mahasiswa</t>
  </si>
  <si>
    <t>Luas minimal 50 * 2m2/mahasiswa  = 100 m 2</t>
  </si>
  <si>
    <t xml:space="preserve">Ukuran Kelas Mininal = 10 m x10m x 3 M </t>
  </si>
  <si>
    <t>jarak antar baris 90 cm, tinggi ruangan 3 meter</t>
  </si>
  <si>
    <t>Perabot Utama</t>
  </si>
  <si>
    <t>1. Meja dan kursi terpadu (singgle table chair)</t>
  </si>
  <si>
    <t>2. Meja dan Kursi kuliah Dosen</t>
  </si>
  <si>
    <t>Peralatan dan Media Pembelajaran</t>
  </si>
  <si>
    <t>1. LCD proyektor dan screen</t>
  </si>
  <si>
    <t>2. Komputer Kelas</t>
  </si>
  <si>
    <t>3. Papan tulis</t>
  </si>
  <si>
    <t>4. Sistem Suara</t>
  </si>
  <si>
    <t>Perlengkapan Kenyamanan</t>
  </si>
  <si>
    <t>Perlengkapan Adminsitrasi dan Operasional</t>
  </si>
  <si>
    <t>1. Pengkondisian Udara (AC)</t>
  </si>
  <si>
    <t>2. Sistem Pencahayaan</t>
  </si>
  <si>
    <t>3. Sistem Kelistrikan (stop kontak)</t>
  </si>
  <si>
    <t>4. Akses Internet (wifi)</t>
  </si>
  <si>
    <t>1. Jam dinding</t>
  </si>
  <si>
    <t>2. Papan Informasi/Jadwal</t>
  </si>
  <si>
    <t>3. Sistem Absendi Digital</t>
  </si>
  <si>
    <t>4. Tempat Sampah</t>
  </si>
  <si>
    <t>Perlengkapan Keamanan dan Keselamatan (K3)</t>
  </si>
  <si>
    <t>1. Alat Pemadam Api Ringan (APAR)</t>
  </si>
  <si>
    <t>2. Kamera CCTV</t>
  </si>
  <si>
    <t>3. Petunjuk Jalur Evakuasi</t>
  </si>
  <si>
    <t>Standar ditetapkan</t>
  </si>
  <si>
    <t xml:space="preserve">Ukuran </t>
  </si>
  <si>
    <t>*Standar dan Ukuran dapat mengacu pada peratuan kementerian, ISO dan Peraturan yang Sesuai Untuk Ruang Kuliah</t>
  </si>
  <si>
    <t>Tabel L.1.2  Sarana dan Prasarana Kerja/Praktek (Ruang Praktikum, Studio, dll Ruang Kerja Mahasiswa dan Dosen)</t>
  </si>
  <si>
    <t>Tabel L.1.3  Sarana dan Prasarana Deseminasi (Ruang Deseminasi Produk/Karya, Conference/Seminar, Publik Meeting atau Sebutan lain)</t>
  </si>
  <si>
    <t>Tabel L.1.4  Sarana dan Prasarana Pendukung Kesejahteraan  (Ruang Bimbingan dan Konseling atau sebutan lain, Keagamaan atau sebutan lain)</t>
  </si>
  <si>
    <t>L. Lingkungan, Sumber Pembelajaran, dan Pendukung Mahasiswa</t>
  </si>
  <si>
    <t>Tahun Lulus</t>
  </si>
  <si>
    <t>Jumlah Lulusan</t>
  </si>
  <si>
    <t>Jumlah Lulusan Terlacak</t>
  </si>
  <si>
    <t>Jumlah Lulusan Terlacak dengan waktu tunggu kerja (WT) mendapatkan pekerjaan</t>
  </si>
  <si>
    <t>WT&lt; 3  Bulan</t>
  </si>
  <si>
    <r>
      <t xml:space="preserve"> 3  Bulan</t>
    </r>
    <r>
      <rPr>
        <sz val="10"/>
        <color theme="1"/>
        <rFont val="Calibri"/>
        <family val="2"/>
      </rPr>
      <t>≤</t>
    </r>
    <r>
      <rPr>
        <sz val="10"/>
        <color theme="1"/>
        <rFont val="Montserrat"/>
      </rPr>
      <t xml:space="preserve">  WT ≤ 6 Bulan </t>
    </r>
  </si>
  <si>
    <t>WT&gt; 6  Bulan</t>
  </si>
  <si>
    <t>Jumlah Lulusan yang dipesan sebelum lulus</t>
  </si>
  <si>
    <t xml:space="preserve">Analisis Tabel L.4.1 </t>
  </si>
  <si>
    <t>Rerata Jumlah Lulusan</t>
  </si>
  <si>
    <t>Rerata Prosentasi Jumlah lulusan mahasiswa dengan WT&lt;3</t>
  </si>
  <si>
    <t xml:space="preserve">Rerata Prosentase Jumlah lulusan mahasiswa dengan  3  Bulan≤  WT ≤ 6 Bulan </t>
  </si>
  <si>
    <t>Rerata Prosentase Jumlah lulusan mahasiswa dengan  WT&gt; 6  Bulan</t>
  </si>
  <si>
    <t>A. Akuntabilitas dan Tata Kelola</t>
  </si>
  <si>
    <t>Tabel A.1 Kemitraan dan Kerjasama</t>
  </si>
  <si>
    <t>Dana dana</t>
  </si>
  <si>
    <t>Mitra Dana</t>
  </si>
  <si>
    <t>Mandiri Sejahtera</t>
  </si>
  <si>
    <t>Pemerintah Kota AA</t>
  </si>
  <si>
    <t>Fundrise</t>
  </si>
  <si>
    <t>Pengabdian Masyarakat di Desa Y</t>
  </si>
  <si>
    <t>Penelitian Berbasis Model AA</t>
  </si>
  <si>
    <t>Pembuaatan Model Ajar Berbasis Proyek</t>
  </si>
  <si>
    <t>Kajian Kelembagaan Lingkungan</t>
  </si>
  <si>
    <t>Internasional Expo for Building and Design</t>
  </si>
  <si>
    <t>Jumlah Kemitraan/Kerjasama</t>
  </si>
  <si>
    <t>Prosentasi Jumlah kemitraan/kerjasama Wilayah</t>
  </si>
  <si>
    <t>Prosentasi Jumlah kemitraan/kerjasama Nasional</t>
  </si>
  <si>
    <t>Prosentasi Jumlah kemitraan/kerjasama Internasional</t>
  </si>
  <si>
    <t>Rekapitulasi Bobot CPL</t>
  </si>
  <si>
    <t>Tabel L.4.1  Waktu Tunggu Lulusan Sarjana Terapan/Magister /Doktor*</t>
  </si>
  <si>
    <t>*di isi untuk setiap program studi</t>
  </si>
  <si>
    <t xml:space="preserve">Tabel L.4.2  Waktu Tunggu Lulusan  Lulusan Diploma Dua/ Diploma Tiga Sarjana Terapan/Magister Terapan/Doktor Terapan* </t>
  </si>
  <si>
    <t>R. Riset, Pengabdian, Suasana Ilmiah</t>
  </si>
  <si>
    <t>R. Luaran dan dampak Penelitian</t>
  </si>
  <si>
    <t>Satrep 2026</t>
  </si>
  <si>
    <t>Memorum of Understanding between Faculty  … Indonesia and Faculty … Japan</t>
  </si>
  <si>
    <t>Publikasi 
Ilmiah Internasional Bereputasi</t>
  </si>
  <si>
    <t>Publikasi 
Ilmiah Nasional Terakreditasi</t>
  </si>
  <si>
    <t xml:space="preserve">Publikasi pada Prosiding Terindeks Scopus </t>
  </si>
  <si>
    <t xml:space="preserve"> Karya/
Inovasi Karya</t>
  </si>
  <si>
    <t>Book/Book Chapter</t>
  </si>
  <si>
    <t>Dokumen
Naskah Akademik/ Policy Brief</t>
  </si>
  <si>
    <t xml:space="preserve">Publikasi  Ilmiah </t>
  </si>
  <si>
    <t>Book Chapter,  Policy Brief</t>
  </si>
  <si>
    <t>Program Penelitian Kemendiktisainstek 2026</t>
  </si>
  <si>
    <t>Program Penelitian Kemendiktisainstek 2024</t>
  </si>
  <si>
    <t xml:space="preserve">Jumlah Mahasiswa yang terlibat  </t>
  </si>
  <si>
    <t>Memorum of Understanding between Faculty  … Indonesia, Faculty … Australia, and Faculty … New Zealand</t>
  </si>
  <si>
    <t>Program Penelitian BRIN 2025</t>
  </si>
  <si>
    <t xml:space="preserve">Nama Program/Program Kerjasama untuk Penelitian/Pengembangan Karya/Inovasi </t>
  </si>
  <si>
    <t>Bukti  MOU, MOA, Riset Collaboration Contract/Kontrak Penelitian</t>
  </si>
  <si>
    <t>Bukti   (Link Publikasi;  Luaran Paten/Paten Sederhana, HKI, Podcast, Media Sosial, link acess dan atau bukti dalam bentuk lain)</t>
  </si>
  <si>
    <t>tulis angka</t>
  </si>
  <si>
    <t>Program Penelitian dan Inovasi Provinsi …..2024</t>
  </si>
  <si>
    <t>Program Penelitian dan Inovasi Kab …..2025</t>
  </si>
  <si>
    <t>Program Penelitian/Pengembangan Karya/Inovasi Skala Internasional</t>
  </si>
  <si>
    <t>Program Penelitian/Pengembangan Karya/Inovasi Skala Nasional</t>
  </si>
  <si>
    <t>Program Penelitian/Pengembangan Karya/Inovasi Skala Wilayah dan Lokal</t>
  </si>
  <si>
    <t>Program Penelitian/Pengembangan Karya/Inovasi Reguler  Perguruan Tinggi</t>
  </si>
  <si>
    <t>Program Penelitian Perguruan Tinggi …..2026</t>
  </si>
  <si>
    <t>Program Penelitian Perguruan Tinggi …..2024</t>
  </si>
  <si>
    <t>Program Penelitian Perguruan Tinggi …..2025</t>
  </si>
  <si>
    <t>Program Penelitian dan Inovasi Dinas …..2026</t>
  </si>
  <si>
    <t>E</t>
  </si>
  <si>
    <t>Program penelitian/pengembangan karya/Inovasi mahasiswa sarjana</t>
  </si>
  <si>
    <t>Program penelitian/pengembangan karya/Inovasi mahasiswa Magister</t>
  </si>
  <si>
    <t>Program penelitian/pengembangan karya/Inovasi mahasiswa Doktoral</t>
  </si>
  <si>
    <t>Tulis Angka DTPS</t>
  </si>
  <si>
    <t>…... (etc) tambahkan baris yang diperlukan</t>
  </si>
  <si>
    <t>…... (dst)  tambahkan baris yang diperlukan</t>
  </si>
  <si>
    <t xml:space="preserve">Ratio DTPS yang terlibat dalam program Penelitian/Pengembangan Karya/Inovasi </t>
  </si>
  <si>
    <t>Ratio DTPS yang terlibat dalam program Penelitian/Pengembangan Karya/Inovasi Internasioal</t>
  </si>
  <si>
    <t>Ratio DTPS yang terlibat dalam program Penelitian/Pengembangan Karya/Inovasi Nasional</t>
  </si>
  <si>
    <t>Ratio DTPS yang terlibat dalam program Penelitian/Pengembangan Karya/Inovasi Wilayah/Lokal</t>
  </si>
  <si>
    <t>a</t>
  </si>
  <si>
    <t>b</t>
  </si>
  <si>
    <t>c</t>
  </si>
  <si>
    <t>Ratio DTPS yang terlibat dalam program Penelitian/Pengembangan Karya/Inovasi Reguler Perguruan Tinggi</t>
  </si>
  <si>
    <t>d</t>
  </si>
  <si>
    <t>e</t>
  </si>
  <si>
    <t xml:space="preserve">Rekaputulasi Ratio DTPS yang terlibat dalam program Penelitian/Pengembangan Karya/Inovasi </t>
  </si>
  <si>
    <t xml:space="preserve">Luaran Karya/Produk </t>
  </si>
  <si>
    <t xml:space="preserve">Ratio Luaran Program Penelitian/Pengembangan Karya/Inovasi </t>
  </si>
  <si>
    <t>Jumlah Program Penelitian/Pengembangan Karya/Inovasi</t>
  </si>
  <si>
    <t>Tulis angka</t>
  </si>
  <si>
    <t xml:space="preserve">Rekaputulasi  </t>
  </si>
  <si>
    <t xml:space="preserve">tulis nama </t>
  </si>
  <si>
    <t>kosong</t>
  </si>
  <si>
    <t xml:space="preserve">Ratio Program Penelitian/Pengembangan Karya/Inovasi yang dilaksanakan </t>
  </si>
  <si>
    <t>Jumlah Luaran Program Penelitian/Pengembangan Karya/Inovasi</t>
  </si>
  <si>
    <t>Rekapitulasi Total Luaran Penelitian/Pengembangan Karya/Inovasi</t>
  </si>
  <si>
    <t xml:space="preserve">Rekaputulasi </t>
  </si>
  <si>
    <t>Rekaputulasi</t>
  </si>
  <si>
    <t>Luaran Teknologi Tepat Guna atau Teknologi lainnya sesuai perkembangan</t>
  </si>
  <si>
    <t>Ratio Program Penelitian/Pengembangan Karya/Inovasi Skala Internasional</t>
  </si>
  <si>
    <t>Ratio Program Penelitian/Pengembangan Karya/Inovasi Skala Nasional</t>
  </si>
  <si>
    <t>Ratio Program Penelitian/Pengembangan Karya/Inovasi Skala Wilayah dan Lokal</t>
  </si>
  <si>
    <t>Ratio Program Penelitian/Pengembangan Karya/Inovasi Reguler  Perguruan Tinggi</t>
  </si>
  <si>
    <t>Ratio Program penelitian/pengembangan karya/Inovasi mahasiswa sarjana, Magister, Doktor</t>
  </si>
  <si>
    <t>Ratio Luaran Publikasi  Ilmiah Internasional Bereputasi</t>
  </si>
  <si>
    <t>Ratio Luaran  Publikasi Ilmiah Nasional Terakreditasi</t>
  </si>
  <si>
    <t xml:space="preserve">Ratio Luaran Publikasi pada Prosiding Terindeks Scopus </t>
  </si>
  <si>
    <t>Ratio Luaran  Book/Book Chapter</t>
  </si>
  <si>
    <t>Ratio Luaran Dokumen Naskah Akademik/ Policy Brief</t>
  </si>
  <si>
    <t>Ratio Luaran Karya/ Inovasi Karya</t>
  </si>
  <si>
    <t>Ratio Luaran Pameran Karya/Produk, Galery karya, Photo, Vidio, Rekaman</t>
  </si>
  <si>
    <t>Ratio Luaran dalam media masa dan/atau media sosial (podcast, vlog)</t>
  </si>
  <si>
    <t>Ratio Luaran Teknologi Tepat Guna atau Teknologi lainnya sesuai perkembangan</t>
  </si>
  <si>
    <t>Rekaputulasi Total Luaran</t>
  </si>
  <si>
    <t>Tabel R.3.1. Ratio Luaran/Dampak Penelitian/Pengembangan Karya/Inovasi DTPS, Mahasiswa Sarjana/Profesi/Magister/Doktoral</t>
  </si>
  <si>
    <t>Tabel R.3.2. Ratio Luaran/Dampak Penelitian/Pengembangan Karya/Inovasi DTPS, Mahasiswa Diploma/Sarjana Terapan/Profesi Terapan/Magister Terapan/Doktoral Terapan</t>
  </si>
  <si>
    <t>Tabel R.6.1. Ratio Luaran/Dampak Penelitian/Pengembangan Karya/Inovasi DTPS, Mahasiswa Sarjana/Profesi/Magister/Doktoral</t>
  </si>
  <si>
    <t>Nama Program Pengabdian kepada Masyarakat</t>
  </si>
  <si>
    <t>Program Pengabdian kepada Masyarakat Skala Internasional</t>
  </si>
  <si>
    <t>Program Pengabdian kepada Masyarakat Skala Nasional</t>
  </si>
  <si>
    <t>Program Pengabdian kepada Masyarakat Skala Wilayah dan Lokal</t>
  </si>
  <si>
    <t>Program Pengabdian kepada Masyarakat Reguler  Perguruan Tinggi</t>
  </si>
  <si>
    <t>Program Penelitian/Pengembangan Karya/Inovasi Mahasiswa Sarjana, Mahasiswa Magister, Mahasiswa Doktor</t>
  </si>
  <si>
    <t>Program Pengabdian kepada Masyarakat Mahasiswa Sarjana, Mahasiswa Magister, Mahasiswa Doktor</t>
  </si>
  <si>
    <t>Tabel R.6.2. Ratio Luaran/Dampak Pengabdian kepada Masyarakat DTPS, Mahasiswa Mahasiswa Diploma/Sarjana Terapan/Profesi Terapan/Magister</t>
  </si>
  <si>
    <t>Realisasi Keseluruhan Pemasukan dengan Kelolaan RKAT UPPS</t>
  </si>
  <si>
    <t>Program Magister</t>
  </si>
  <si>
    <t>Realisasi Pengeluaran Pembiayaan Program Profesi</t>
  </si>
  <si>
    <t>Realisasi Pembiayaan Program Sarjana</t>
  </si>
  <si>
    <t>Realisasi Pemasukan Program Sarjana</t>
  </si>
  <si>
    <t xml:space="preserve">Realisasi Pemasukan Program Studi Profesi </t>
  </si>
  <si>
    <t>Realisasi Pemasukan Program Doktor</t>
  </si>
  <si>
    <t>Realisasi Pengeluaran Pembiayaan Program Magister</t>
  </si>
  <si>
    <t>Realisasi Pengeluaran Pembiayaan Program Doktor</t>
  </si>
  <si>
    <t>Realisasi pembiayaan (Keseluruhan biaya Kelolaan UPPS)</t>
  </si>
  <si>
    <t>Neraca Pemasukan-Pembiayaan Program Profesi</t>
  </si>
  <si>
    <t>Neraca Pemasukan-Pembiayaan Program Magister S2</t>
  </si>
  <si>
    <t>Neraca Pemasukan-Pembiayaan Program Doktor S3</t>
  </si>
  <si>
    <t>Tabel A.5.1 Realisasi Pemasukan Dana Program Studi Sarjana/Profesi/Magister/Doktor</t>
  </si>
  <si>
    <t>Tabel A.5.2 Realisasi Pembiayaan Program Sarjana/Profesi/Magister/Doktor</t>
  </si>
  <si>
    <t xml:space="preserve">Tabel A.5.3 Neraca Pemasukan-Pembiayaan Program Sarjana/Profesi/Magister/Doktor </t>
  </si>
  <si>
    <t>Realisasi Pemasukan Dana Program studi Diploma Dua</t>
  </si>
  <si>
    <t xml:space="preserve"> Realisasi Pemasukan Dana Program Studi Diploma Tiga</t>
  </si>
  <si>
    <t>Realisasi Pemasukan Dana Program Studi Sarjana Terapan</t>
  </si>
  <si>
    <t>Realisasi Pemasukan Dana Program Studi Magister Terapan</t>
  </si>
  <si>
    <t>Realisasi Pemasukan Dana Program Studi Doktor Terapan</t>
  </si>
  <si>
    <t>Ratio Realisasi Keseluruhan Pemasukan dengan Kelolaan RKAT UPPS</t>
  </si>
  <si>
    <t>Realisasi Pembiayaan Program Studi Diploma Dua</t>
  </si>
  <si>
    <t xml:space="preserve">Realisasi Pengeluaran Pembiayaan Program  Diploma Tiga  </t>
  </si>
  <si>
    <t>Realisasi Pengeluaran Pembiayaan Program  Sarjana Terapan</t>
  </si>
  <si>
    <t>Realisasi Pengeluaran Pembiayaan Program  Magister Terapan</t>
  </si>
  <si>
    <t>Realisasi Pengeluaran Pembiayaan Program Doktor Terapan</t>
  </si>
  <si>
    <t>Neraca Pemasukan-Pembiayaan Program Studi Diploma Dua</t>
  </si>
  <si>
    <t>Neraca Pemasukan-Pembiayaan Program Diploma Tiga</t>
  </si>
  <si>
    <t>Neraca Pemasukan-Pembiayaan Program Sarjana Terapan</t>
  </si>
  <si>
    <t>Neraca Pemasukan-Pembiayaan Program Magister Terapan</t>
  </si>
  <si>
    <t>Neraca Pemasukan-Pembiayaan Program Doktor Terapan</t>
  </si>
  <si>
    <t>Tabel A.5.4  Realisasi Pemasukan Dana Program Studi Diploma Dua/Tiga/Sarjana/Magister/Doktor Terapan</t>
  </si>
  <si>
    <t>Tabel A.5.5 Realisasi Pembiayaan Program Studi Diploma Dua/Tiga/Sarjana/Magister/Doktor Terapan</t>
  </si>
  <si>
    <t>Tabel A.5.6 Neraca Pemasukan-Pembiayaan Program Studi Diploma Dua/Tiga/Sarjana/Magister/Doktor Terapan</t>
  </si>
  <si>
    <t>catatan:</t>
  </si>
  <si>
    <t>Apabila DTPS mengajar pada Program Studi Sarjana, Magister dan Doktor</t>
  </si>
  <si>
    <t>Perhitungan Keuangan di dasarkan atas jumlah pemasukan dan pengeluaran berbasis nama untuk menghidari perhitungan ganda</t>
  </si>
  <si>
    <t>Apabila DTPS mengajar pada Program Studi Sarjana , Magister dan Doktor (terapan)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</si>
</sst>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0_ ;\-#,##0.00\ 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Montserrat"/>
    </font>
    <font>
      <b/>
      <sz val="16"/>
      <color rgb="FF000000"/>
      <name val="Montserrat"/>
    </font>
    <font>
      <b/>
      <sz val="10"/>
      <color rgb="FF000000"/>
      <name val="Montserrat"/>
    </font>
    <font>
      <sz val="5.5"/>
      <color rgb="FF000000"/>
      <name val="Montserrat"/>
    </font>
    <font>
      <sz val="12"/>
      <color rgb="FF000000"/>
      <name val="Montserrat"/>
    </font>
    <font>
      <b/>
      <sz val="11"/>
      <color theme="1"/>
      <name val="Montserrat"/>
    </font>
    <font>
      <sz val="8"/>
      <name val="Aptos Narrow"/>
      <family val="2"/>
      <scheme val="minor"/>
    </font>
    <font>
      <sz val="10"/>
      <color theme="1"/>
      <name val="Montserrat"/>
    </font>
    <font>
      <sz val="10"/>
      <name val="Montserrat"/>
    </font>
    <font>
      <b/>
      <sz val="10"/>
      <color theme="1"/>
      <name val="Montserrat"/>
    </font>
    <font>
      <b/>
      <sz val="12"/>
      <color theme="1"/>
      <name val="Montserrat"/>
    </font>
    <font>
      <sz val="11"/>
      <color rgb="FF000000"/>
      <name val="Montserrat"/>
    </font>
    <font>
      <vertAlign val="superscript"/>
      <sz val="10"/>
      <color theme="1"/>
      <name val="Montserrat"/>
    </font>
    <font>
      <b/>
      <i/>
      <sz val="10"/>
      <color theme="1"/>
      <name val="Montserrat"/>
    </font>
    <font>
      <i/>
      <sz val="10"/>
      <color theme="1"/>
      <name val="Montserrat"/>
    </font>
    <font>
      <sz val="10"/>
      <color theme="1"/>
      <name val="Calibri"/>
      <family val="2"/>
    </font>
    <font>
      <sz val="9"/>
      <color theme="1"/>
      <name val="Montserrat"/>
    </font>
    <font>
      <b/>
      <sz val="9"/>
      <color theme="1"/>
      <name val="Montserrat"/>
    </font>
    <font>
      <sz val="9"/>
      <color rgb="FF000000"/>
      <name val="Montserrat"/>
    </font>
  </fonts>
  <fills count="2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8DB3E2"/>
      </patternFill>
    </fill>
    <fill>
      <patternFill patternType="solid">
        <fgColor theme="5" tint="0.79998168889431442"/>
        <bgColor rgb="FFD9D9D9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rgb="FF8DB3E2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2">
    <xf numFmtId="0" fontId="0" fillId="0" borderId="0" xfId="0"/>
    <xf numFmtId="0" fontId="7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3" fillId="0" borderId="0" xfId="1" applyFont="1"/>
    <xf numFmtId="0" fontId="12" fillId="0" borderId="0" xfId="1" applyFont="1"/>
    <xf numFmtId="0" fontId="10" fillId="0" borderId="0" xfId="1" applyFont="1"/>
    <xf numFmtId="0" fontId="12" fillId="0" borderId="0" xfId="1" applyFont="1" applyAlignment="1">
      <alignment horizontal="left" vertical="center"/>
    </xf>
    <xf numFmtId="0" fontId="10" fillId="0" borderId="0" xfId="1" applyFont="1" applyAlignment="1">
      <alignment horizontal="left"/>
    </xf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11" borderId="0" xfId="1" applyFont="1" applyFill="1"/>
    <xf numFmtId="0" fontId="10" fillId="2" borderId="10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2" fillId="19" borderId="10" xfId="1" applyFont="1" applyFill="1" applyBorder="1" applyAlignment="1">
      <alignment horizontal="center" vertical="center" wrapText="1"/>
    </xf>
    <xf numFmtId="0" fontId="12" fillId="9" borderId="10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10" fillId="4" borderId="37" xfId="1" applyFont="1" applyFill="1" applyBorder="1" applyAlignment="1">
      <alignment horizontal="center" wrapText="1"/>
    </xf>
    <xf numFmtId="164" fontId="10" fillId="5" borderId="1" xfId="1" applyNumberFormat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horizontal="center" vertical="center"/>
    </xf>
    <xf numFmtId="164" fontId="10" fillId="5" borderId="1" xfId="1" applyNumberFormat="1" applyFont="1" applyFill="1" applyBorder="1"/>
    <xf numFmtId="2" fontId="10" fillId="5" borderId="1" xfId="1" applyNumberFormat="1" applyFont="1" applyFill="1" applyBorder="1"/>
    <xf numFmtId="0" fontId="10" fillId="4" borderId="38" xfId="1" applyFont="1" applyFill="1" applyBorder="1" applyAlignment="1">
      <alignment horizontal="center" wrapText="1"/>
    </xf>
    <xf numFmtId="0" fontId="10" fillId="0" borderId="35" xfId="1" applyFont="1" applyBorder="1"/>
    <xf numFmtId="0" fontId="10" fillId="0" borderId="29" xfId="1" applyFont="1" applyBorder="1"/>
    <xf numFmtId="0" fontId="10" fillId="0" borderId="21" xfId="1" applyFont="1" applyBorder="1"/>
    <xf numFmtId="0" fontId="10" fillId="0" borderId="34" xfId="1" applyFont="1" applyBorder="1" applyAlignment="1">
      <alignment vertical="top" wrapText="1"/>
    </xf>
    <xf numFmtId="0" fontId="10" fillId="0" borderId="22" xfId="1" applyFont="1" applyBorder="1" applyAlignment="1">
      <alignment vertical="top" wrapText="1"/>
    </xf>
    <xf numFmtId="0" fontId="13" fillId="0" borderId="0" xfId="1" applyFont="1"/>
    <xf numFmtId="0" fontId="14" fillId="0" borderId="0" xfId="1" applyFont="1"/>
    <xf numFmtId="0" fontId="10" fillId="3" borderId="1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/>
    </xf>
    <xf numFmtId="0" fontId="10" fillId="0" borderId="10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17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10" fillId="0" borderId="1" xfId="1" applyFont="1" applyBorder="1"/>
    <xf numFmtId="0" fontId="12" fillId="0" borderId="0" xfId="0" applyFont="1" applyAlignment="1">
      <alignment horizontal="left" vertical="center"/>
    </xf>
    <xf numFmtId="0" fontId="10" fillId="0" borderId="0" xfId="0" applyFont="1"/>
    <xf numFmtId="0" fontId="12" fillId="0" borderId="0" xfId="1" applyFont="1" applyAlignment="1">
      <alignment vertical="center"/>
    </xf>
    <xf numFmtId="0" fontId="5" fillId="0" borderId="0" xfId="1" applyFont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0" fontId="10" fillId="0" borderId="0" xfId="1" applyFont="1" applyAlignment="1">
      <alignment horizontal="center" wrapText="1"/>
    </xf>
    <xf numFmtId="0" fontId="10" fillId="0" borderId="1" xfId="0" applyFont="1" applyBorder="1" applyAlignment="1">
      <alignment horizontal="left"/>
    </xf>
    <xf numFmtId="0" fontId="10" fillId="3" borderId="4" xfId="1" applyFont="1" applyFill="1" applyBorder="1" applyAlignment="1">
      <alignment horizontal="center" vertical="center" wrapText="1"/>
    </xf>
    <xf numFmtId="0" fontId="10" fillId="3" borderId="18" xfId="1" applyFont="1" applyFill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/>
    </xf>
    <xf numFmtId="9" fontId="10" fillId="0" borderId="5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 wrapText="1"/>
    </xf>
    <xf numFmtId="0" fontId="3" fillId="0" borderId="1" xfId="1" applyFont="1" applyBorder="1"/>
    <xf numFmtId="9" fontId="10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9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20" borderId="0" xfId="1" applyFont="1" applyFill="1"/>
    <xf numFmtId="0" fontId="10" fillId="3" borderId="32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left" vertical="center"/>
    </xf>
    <xf numFmtId="9" fontId="10" fillId="0" borderId="1" xfId="1" applyNumberFormat="1" applyFont="1" applyBorder="1" applyAlignment="1">
      <alignment horizontal="center" wrapText="1"/>
    </xf>
    <xf numFmtId="0" fontId="10" fillId="0" borderId="1" xfId="1" applyFont="1" applyBorder="1" applyAlignment="1">
      <alignment horizontal="center"/>
    </xf>
    <xf numFmtId="9" fontId="10" fillId="0" borderId="1" xfId="1" applyNumberFormat="1" applyFont="1" applyBorder="1" applyAlignment="1">
      <alignment horizontal="center"/>
    </xf>
    <xf numFmtId="0" fontId="10" fillId="0" borderId="19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12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11" borderId="0" xfId="1" applyFont="1" applyFill="1" applyAlignment="1">
      <alignment vertical="top"/>
    </xf>
    <xf numFmtId="0" fontId="10" fillId="11" borderId="0" xfId="1" applyFont="1" applyFill="1" applyAlignment="1">
      <alignment vertical="top"/>
    </xf>
    <xf numFmtId="0" fontId="10" fillId="11" borderId="0" xfId="1" applyFont="1" applyFill="1" applyAlignment="1">
      <alignment horizontal="center"/>
    </xf>
    <xf numFmtId="0" fontId="10" fillId="21" borderId="5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0" fillId="0" borderId="1" xfId="0" quotePrefix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0" fillId="22" borderId="1" xfId="0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0" fontId="10" fillId="9" borderId="1" xfId="0" applyFont="1" applyFill="1" applyBorder="1"/>
    <xf numFmtId="0" fontId="12" fillId="9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9" fontId="10" fillId="0" borderId="1" xfId="4" applyFont="1" applyBorder="1" applyAlignment="1">
      <alignment horizontal="center" vertical="center"/>
    </xf>
    <xf numFmtId="2" fontId="10" fillId="0" borderId="1" xfId="3" applyNumberFormat="1" applyFont="1" applyFill="1" applyBorder="1" applyAlignment="1">
      <alignment horizontal="center" vertical="center" wrapText="1"/>
    </xf>
    <xf numFmtId="2" fontId="10" fillId="0" borderId="1" xfId="3" applyNumberFormat="1" applyFont="1" applyFill="1" applyBorder="1" applyAlignment="1">
      <alignment vertical="center" wrapText="1"/>
    </xf>
    <xf numFmtId="2" fontId="10" fillId="0" borderId="1" xfId="0" applyNumberFormat="1" applyFont="1" applyBorder="1" applyAlignment="1">
      <alignment vertical="center" wrapText="1"/>
    </xf>
    <xf numFmtId="0" fontId="11" fillId="2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vertical="center"/>
    </xf>
    <xf numFmtId="1" fontId="10" fillId="0" borderId="17" xfId="4" applyNumberFormat="1" applyFont="1" applyBorder="1" applyAlignment="1">
      <alignment horizontal="center" vertical="center"/>
    </xf>
    <xf numFmtId="9" fontId="10" fillId="0" borderId="1" xfId="4" applyFont="1" applyBorder="1"/>
    <xf numFmtId="0" fontId="10" fillId="14" borderId="1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/>
    </xf>
    <xf numFmtId="0" fontId="10" fillId="0" borderId="1" xfId="0" quotePrefix="1" applyFont="1" applyBorder="1" applyAlignment="1">
      <alignment horizontal="left" vertical="center" wrapText="1"/>
    </xf>
    <xf numFmtId="0" fontId="10" fillId="0" borderId="18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2" borderId="5" xfId="1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2" fillId="0" borderId="16" xfId="0" applyFont="1" applyBorder="1" applyAlignment="1">
      <alignment horizontal="left" vertical="center"/>
    </xf>
    <xf numFmtId="0" fontId="5" fillId="0" borderId="0" xfId="1" applyFont="1" applyAlignment="1">
      <alignment horizont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/>
    </xf>
    <xf numFmtId="0" fontId="3" fillId="6" borderId="14" xfId="1" applyFont="1" applyFill="1" applyBorder="1" applyAlignment="1">
      <alignment horizontal="center"/>
    </xf>
    <xf numFmtId="0" fontId="3" fillId="0" borderId="9" xfId="1" applyFont="1" applyBorder="1" applyAlignment="1">
      <alignment horizontal="center" vertical="top"/>
    </xf>
    <xf numFmtId="0" fontId="3" fillId="0" borderId="14" xfId="1" applyFont="1" applyBorder="1" applyAlignment="1">
      <alignment vertical="top"/>
    </xf>
    <xf numFmtId="0" fontId="3" fillId="0" borderId="14" xfId="1" applyFont="1" applyBorder="1" applyAlignment="1">
      <alignment horizontal="center" vertical="top"/>
    </xf>
    <xf numFmtId="14" fontId="3" fillId="0" borderId="14" xfId="1" applyNumberFormat="1" applyFont="1" applyBorder="1" applyAlignment="1">
      <alignment vertical="top"/>
    </xf>
    <xf numFmtId="0" fontId="10" fillId="0" borderId="32" xfId="1" applyFont="1" applyBorder="1" applyAlignment="1">
      <alignment horizontal="left" vertical="center"/>
    </xf>
    <xf numFmtId="0" fontId="10" fillId="0" borderId="26" xfId="0" applyFont="1" applyBorder="1" applyAlignment="1">
      <alignment horizontal="left"/>
    </xf>
    <xf numFmtId="9" fontId="10" fillId="0" borderId="17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9" fontId="10" fillId="9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10" fillId="17" borderId="5" xfId="0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 wrapText="1"/>
    </xf>
    <xf numFmtId="1" fontId="10" fillId="3" borderId="10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" fontId="10" fillId="0" borderId="10" xfId="2" applyNumberFormat="1" applyFont="1" applyBorder="1" applyAlignment="1">
      <alignment horizontal="center" vertical="center" wrapText="1"/>
    </xf>
    <xf numFmtId="43" fontId="10" fillId="0" borderId="10" xfId="2" applyFont="1" applyBorder="1" applyAlignment="1">
      <alignment horizontal="left" vertical="top" wrapText="1"/>
    </xf>
    <xf numFmtId="2" fontId="10" fillId="8" borderId="10" xfId="2" applyNumberFormat="1" applyFont="1" applyFill="1" applyBorder="1" applyAlignment="1">
      <alignment horizontal="center" vertical="center" wrapText="1"/>
    </xf>
    <xf numFmtId="2" fontId="10" fillId="0" borderId="10" xfId="2" applyNumberFormat="1" applyFont="1" applyBorder="1" applyAlignment="1">
      <alignment horizontal="center" vertical="center" wrapText="1"/>
    </xf>
    <xf numFmtId="2" fontId="10" fillId="0" borderId="6" xfId="2" applyNumberFormat="1" applyFont="1" applyBorder="1" applyAlignment="1">
      <alignment horizontal="center" vertical="center" wrapText="1"/>
    </xf>
    <xf numFmtId="10" fontId="10" fillId="0" borderId="1" xfId="2" applyNumberFormat="1" applyFont="1" applyBorder="1" applyAlignment="1">
      <alignment horizontal="center" vertical="center"/>
    </xf>
    <xf numFmtId="1" fontId="10" fillId="0" borderId="5" xfId="2" applyNumberFormat="1" applyFont="1" applyBorder="1" applyAlignment="1">
      <alignment horizontal="center" vertical="center" wrapText="1"/>
    </xf>
    <xf numFmtId="43" fontId="10" fillId="0" borderId="5" xfId="2" applyFont="1" applyBorder="1" applyAlignment="1">
      <alignment vertical="center" wrapText="1"/>
    </xf>
    <xf numFmtId="43" fontId="12" fillId="9" borderId="1" xfId="2" applyFont="1" applyFill="1" applyBorder="1" applyAlignment="1">
      <alignment vertical="center" wrapText="1"/>
    </xf>
    <xf numFmtId="2" fontId="10" fillId="9" borderId="8" xfId="2" applyNumberFormat="1" applyFont="1" applyFill="1" applyBorder="1" applyAlignment="1">
      <alignment horizontal="center" vertical="center" wrapText="1"/>
    </xf>
    <xf numFmtId="2" fontId="10" fillId="9" borderId="10" xfId="2" applyNumberFormat="1" applyFont="1" applyFill="1" applyBorder="1" applyAlignment="1">
      <alignment horizontal="center" vertical="center" wrapText="1"/>
    </xf>
    <xf numFmtId="2" fontId="10" fillId="7" borderId="10" xfId="2" applyNumberFormat="1" applyFont="1" applyFill="1" applyBorder="1" applyAlignment="1">
      <alignment horizontal="center" vertical="center" wrapText="1"/>
    </xf>
    <xf numFmtId="1" fontId="12" fillId="0" borderId="4" xfId="2" applyNumberFormat="1" applyFont="1" applyBorder="1" applyAlignment="1">
      <alignment horizontal="center" vertical="center" wrapText="1"/>
    </xf>
    <xf numFmtId="43" fontId="12" fillId="0" borderId="9" xfId="2" applyFont="1" applyBorder="1" applyAlignment="1">
      <alignment horizontal="left" vertical="top" wrapText="1"/>
    </xf>
    <xf numFmtId="1" fontId="10" fillId="0" borderId="6" xfId="2" applyNumberFormat="1" applyFont="1" applyBorder="1" applyAlignment="1">
      <alignment horizontal="center" vertical="center" wrapText="1"/>
    </xf>
    <xf numFmtId="43" fontId="10" fillId="0" borderId="10" xfId="2" applyFont="1" applyBorder="1" applyAlignment="1">
      <alignment vertical="center" wrapText="1"/>
    </xf>
    <xf numFmtId="43" fontId="12" fillId="9" borderId="6" xfId="2" applyFont="1" applyFill="1" applyBorder="1" applyAlignment="1">
      <alignment vertical="center" wrapText="1"/>
    </xf>
    <xf numFmtId="10" fontId="10" fillId="0" borderId="0" xfId="0" applyNumberFormat="1" applyFont="1" applyAlignment="1">
      <alignment vertical="center"/>
    </xf>
    <xf numFmtId="1" fontId="12" fillId="0" borderId="6" xfId="2" applyNumberFormat="1" applyFont="1" applyBorder="1" applyAlignment="1">
      <alignment horizontal="center" vertical="center" wrapText="1"/>
    </xf>
    <xf numFmtId="43" fontId="12" fillId="0" borderId="10" xfId="2" applyFont="1" applyBorder="1" applyAlignment="1">
      <alignment vertical="center" wrapText="1"/>
    </xf>
    <xf numFmtId="43" fontId="12" fillId="9" borderId="8" xfId="2" applyFont="1" applyFill="1" applyBorder="1" applyAlignment="1">
      <alignment vertical="center" wrapText="1"/>
    </xf>
    <xf numFmtId="1" fontId="12" fillId="0" borderId="10" xfId="2" applyNumberFormat="1" applyFont="1" applyBorder="1" applyAlignment="1">
      <alignment horizontal="center" vertical="center" wrapText="1"/>
    </xf>
    <xf numFmtId="1" fontId="10" fillId="0" borderId="1" xfId="2" applyNumberFormat="1" applyFont="1" applyBorder="1" applyAlignment="1">
      <alignment horizontal="center" vertical="center"/>
    </xf>
    <xf numFmtId="43" fontId="10" fillId="0" borderId="8" xfId="2" applyFont="1" applyBorder="1" applyAlignment="1">
      <alignment vertical="center" wrapText="1"/>
    </xf>
    <xf numFmtId="43" fontId="10" fillId="0" borderId="13" xfId="2" applyFont="1" applyBorder="1" applyAlignment="1">
      <alignment vertical="center" wrapText="1"/>
    </xf>
    <xf numFmtId="43" fontId="10" fillId="0" borderId="20" xfId="2" applyFont="1" applyBorder="1" applyAlignment="1">
      <alignment vertical="center" wrapText="1"/>
    </xf>
    <xf numFmtId="43" fontId="12" fillId="9" borderId="2" xfId="2" applyFont="1" applyFill="1" applyBorder="1" applyAlignment="1">
      <alignment vertical="center" wrapText="1"/>
    </xf>
    <xf numFmtId="43" fontId="12" fillId="9" borderId="13" xfId="2" applyFont="1" applyFill="1" applyBorder="1" applyAlignment="1">
      <alignment vertical="center" wrapText="1"/>
    </xf>
    <xf numFmtId="2" fontId="10" fillId="9" borderId="5" xfId="2" applyNumberFormat="1" applyFont="1" applyFill="1" applyBorder="1" applyAlignment="1">
      <alignment horizontal="center" vertical="center" wrapText="1"/>
    </xf>
    <xf numFmtId="2" fontId="10" fillId="0" borderId="5" xfId="2" applyNumberFormat="1" applyFont="1" applyBorder="1" applyAlignment="1">
      <alignment horizontal="center" vertical="center" wrapText="1"/>
    </xf>
    <xf numFmtId="2" fontId="10" fillId="0" borderId="2" xfId="2" applyNumberFormat="1" applyFont="1" applyBorder="1" applyAlignment="1">
      <alignment horizontal="center" vertical="center" wrapText="1"/>
    </xf>
    <xf numFmtId="43" fontId="12" fillId="0" borderId="1" xfId="2" applyFont="1" applyFill="1" applyBorder="1" applyAlignment="1">
      <alignment horizontal="center" vertical="center" wrapText="1"/>
    </xf>
    <xf numFmtId="43" fontId="12" fillId="0" borderId="1" xfId="2" applyFont="1" applyFill="1" applyBorder="1" applyAlignment="1">
      <alignment vertical="center" wrapText="1"/>
    </xf>
    <xf numFmtId="2" fontId="10" fillId="0" borderId="1" xfId="2" applyNumberFormat="1" applyFont="1" applyFill="1" applyBorder="1" applyAlignment="1">
      <alignment horizontal="center" vertical="center" wrapText="1"/>
    </xf>
    <xf numFmtId="43" fontId="10" fillId="0" borderId="1" xfId="2" applyFont="1" applyFill="1" applyBorder="1" applyAlignment="1">
      <alignment vertical="center" wrapText="1"/>
    </xf>
    <xf numFmtId="1" fontId="10" fillId="0" borderId="17" xfId="2" applyNumberFormat="1" applyFont="1" applyBorder="1" applyAlignment="1">
      <alignment horizontal="center" vertical="center"/>
    </xf>
    <xf numFmtId="43" fontId="10" fillId="0" borderId="17" xfId="2" applyFont="1" applyFill="1" applyBorder="1" applyAlignment="1">
      <alignment vertical="center" wrapText="1"/>
    </xf>
    <xf numFmtId="2" fontId="10" fillId="8" borderId="5" xfId="2" applyNumberFormat="1" applyFont="1" applyFill="1" applyBorder="1" applyAlignment="1">
      <alignment horizontal="center" vertical="center" wrapText="1"/>
    </xf>
    <xf numFmtId="43" fontId="12" fillId="9" borderId="3" xfId="2" applyFont="1" applyFill="1" applyBorder="1" applyAlignment="1">
      <alignment vertical="center" wrapText="1"/>
    </xf>
    <xf numFmtId="2" fontId="12" fillId="9" borderId="16" xfId="2" applyNumberFormat="1" applyFont="1" applyFill="1" applyBorder="1" applyAlignment="1">
      <alignment horizontal="left" vertical="center" wrapText="1"/>
    </xf>
    <xf numFmtId="2" fontId="10" fillId="9" borderId="13" xfId="2" applyNumberFormat="1" applyFont="1" applyFill="1" applyBorder="1" applyAlignment="1">
      <alignment horizontal="center" vertical="center" wrapText="1"/>
    </xf>
    <xf numFmtId="43" fontId="12" fillId="0" borderId="18" xfId="2" applyFont="1" applyFill="1" applyBorder="1" applyAlignment="1">
      <alignment vertical="center" wrapText="1"/>
    </xf>
    <xf numFmtId="2" fontId="10" fillId="8" borderId="9" xfId="2" applyNumberFormat="1" applyFont="1" applyFill="1" applyBorder="1" applyAlignment="1">
      <alignment horizontal="center" vertical="center" wrapText="1"/>
    </xf>
    <xf numFmtId="2" fontId="10" fillId="0" borderId="18" xfId="2" applyNumberFormat="1" applyFont="1" applyFill="1" applyBorder="1" applyAlignment="1">
      <alignment horizontal="center" vertical="center" wrapText="1"/>
    </xf>
    <xf numFmtId="2" fontId="10" fillId="0" borderId="34" xfId="2" applyNumberFormat="1" applyFont="1" applyFill="1" applyBorder="1" applyAlignment="1">
      <alignment horizontal="center" vertical="center" wrapText="1"/>
    </xf>
    <xf numFmtId="2" fontId="10" fillId="0" borderId="15" xfId="2" applyNumberFormat="1" applyFont="1" applyFill="1" applyBorder="1" applyAlignment="1">
      <alignment horizontal="center" vertical="center" wrapText="1"/>
    </xf>
    <xf numFmtId="2" fontId="10" fillId="7" borderId="24" xfId="2" applyNumberFormat="1" applyFont="1" applyFill="1" applyBorder="1" applyAlignment="1">
      <alignment horizontal="center" vertical="center" wrapText="1"/>
    </xf>
    <xf numFmtId="2" fontId="10" fillId="0" borderId="1" xfId="2" applyNumberFormat="1" applyFont="1" applyBorder="1" applyAlignment="1">
      <alignment horizontal="center" vertical="center" wrapText="1"/>
    </xf>
    <xf numFmtId="43" fontId="12" fillId="9" borderId="1" xfId="2" applyFont="1" applyFill="1" applyBorder="1" applyAlignment="1">
      <alignment horizontal="center" vertical="center" wrapText="1"/>
    </xf>
    <xf numFmtId="43" fontId="12" fillId="9" borderId="1" xfId="2" applyFont="1" applyFill="1" applyBorder="1" applyAlignment="1">
      <alignment horizontal="left" vertical="center" wrapText="1"/>
    </xf>
    <xf numFmtId="43" fontId="12" fillId="0" borderId="0" xfId="2" applyFont="1" applyFill="1" applyBorder="1" applyAlignment="1">
      <alignment horizontal="center" vertical="center" wrapText="1"/>
    </xf>
    <xf numFmtId="2" fontId="10" fillId="0" borderId="0" xfId="2" applyNumberFormat="1" applyFont="1" applyFill="1" applyBorder="1" applyAlignment="1">
      <alignment horizontal="center" vertical="center" wrapText="1"/>
    </xf>
    <xf numFmtId="10" fontId="10" fillId="0" borderId="0" xfId="2" applyNumberFormat="1" applyFont="1" applyFill="1" applyBorder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" fontId="10" fillId="9" borderId="1" xfId="2" applyNumberFormat="1" applyFont="1" applyFill="1" applyBorder="1" applyAlignment="1">
      <alignment horizontal="center" vertical="center" wrapText="1"/>
    </xf>
    <xf numFmtId="43" fontId="10" fillId="9" borderId="1" xfId="2" applyFont="1" applyFill="1" applyBorder="1" applyAlignment="1">
      <alignment vertical="center" wrapText="1"/>
    </xf>
    <xf numFmtId="2" fontId="10" fillId="8" borderId="1" xfId="2" applyNumberFormat="1" applyFont="1" applyFill="1" applyBorder="1" applyAlignment="1">
      <alignment horizontal="right" vertical="center" wrapText="1"/>
    </xf>
    <xf numFmtId="10" fontId="12" fillId="9" borderId="1" xfId="2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10" fillId="17" borderId="1" xfId="0" applyFont="1" applyFill="1" applyBorder="1" applyAlignment="1">
      <alignment horizontal="center" vertical="center" wrapText="1"/>
    </xf>
    <xf numFmtId="2" fontId="10" fillId="8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left" vertical="center" wrapText="1"/>
    </xf>
    <xf numFmtId="2" fontId="12" fillId="10" borderId="1" xfId="0" applyNumberFormat="1" applyFont="1" applyFill="1" applyBorder="1" applyAlignment="1">
      <alignment horizontal="center" vertical="center" wrapText="1"/>
    </xf>
    <xf numFmtId="10" fontId="12" fillId="1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1" fontId="12" fillId="9" borderId="1" xfId="2" applyNumberFormat="1" applyFont="1" applyFill="1" applyBorder="1" applyAlignment="1">
      <alignment horizontal="center" vertical="center" wrapText="1"/>
    </xf>
    <xf numFmtId="1" fontId="12" fillId="9" borderId="1" xfId="2" applyNumberFormat="1" applyFont="1" applyFill="1" applyBorder="1" applyAlignment="1">
      <alignment horizontal="left" vertical="center" wrapText="1"/>
    </xf>
    <xf numFmtId="1" fontId="10" fillId="9" borderId="1" xfId="2" applyNumberFormat="1" applyFont="1" applyFill="1" applyBorder="1" applyAlignment="1">
      <alignment horizontal="left" vertical="center" wrapText="1"/>
    </xf>
    <xf numFmtId="2" fontId="10" fillId="8" borderId="1" xfId="2" applyNumberFormat="1" applyFont="1" applyFill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0" fillId="17" borderId="13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/>
    </xf>
    <xf numFmtId="2" fontId="10" fillId="0" borderId="16" xfId="2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" fontId="12" fillId="0" borderId="16" xfId="0" applyNumberFormat="1" applyFont="1" applyBorder="1" applyAlignment="1">
      <alignment horizontal="left" vertical="center"/>
    </xf>
    <xf numFmtId="2" fontId="12" fillId="0" borderId="1" xfId="0" applyNumberFormat="1" applyFont="1" applyBorder="1" applyAlignment="1">
      <alignment horizontal="left" vertical="center"/>
    </xf>
    <xf numFmtId="2" fontId="12" fillId="0" borderId="1" xfId="2" applyNumberFormat="1" applyFont="1" applyFill="1" applyBorder="1" applyAlignment="1">
      <alignment horizontal="left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 wrapText="1"/>
    </xf>
    <xf numFmtId="165" fontId="10" fillId="0" borderId="16" xfId="2" applyNumberFormat="1" applyFont="1" applyFill="1" applyBorder="1" applyAlignment="1">
      <alignment horizontal="center" vertical="center" wrapText="1"/>
    </xf>
    <xf numFmtId="165" fontId="10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1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10" fontId="1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top"/>
    </xf>
    <xf numFmtId="0" fontId="21" fillId="0" borderId="0" xfId="1" applyFont="1"/>
    <xf numFmtId="0" fontId="20" fillId="0" borderId="0" xfId="1" applyFont="1" applyAlignment="1">
      <alignment vertical="center"/>
    </xf>
    <xf numFmtId="0" fontId="19" fillId="0" borderId="3" xfId="0" applyFont="1" applyBorder="1" applyAlignment="1">
      <alignment vertical="center" wrapText="1"/>
    </xf>
    <xf numFmtId="0" fontId="19" fillId="13" borderId="1" xfId="0" applyFont="1" applyFill="1" applyBorder="1" applyAlignment="1">
      <alignment horizontal="center" vertical="center"/>
    </xf>
    <xf numFmtId="0" fontId="19" fillId="13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2" fontId="10" fillId="8" borderId="6" xfId="2" applyNumberFormat="1" applyFont="1" applyFill="1" applyBorder="1" applyAlignment="1">
      <alignment horizontal="center" vertical="center" wrapText="1"/>
    </xf>
    <xf numFmtId="2" fontId="10" fillId="7" borderId="6" xfId="2" applyNumberFormat="1" applyFont="1" applyFill="1" applyBorder="1" applyAlignment="1">
      <alignment horizontal="center" vertical="center" wrapText="1"/>
    </xf>
    <xf numFmtId="2" fontId="10" fillId="9" borderId="6" xfId="2" applyNumberFormat="1" applyFont="1" applyFill="1" applyBorder="1" applyAlignment="1">
      <alignment horizontal="center" vertical="center" wrapText="1"/>
    </xf>
    <xf numFmtId="2" fontId="10" fillId="9" borderId="2" xfId="2" applyNumberFormat="1" applyFont="1" applyFill="1" applyBorder="1" applyAlignment="1">
      <alignment horizontal="center" vertical="center" wrapText="1"/>
    </xf>
    <xf numFmtId="2" fontId="10" fillId="8" borderId="2" xfId="2" applyNumberFormat="1" applyFont="1" applyFill="1" applyBorder="1" applyAlignment="1">
      <alignment horizontal="center" vertical="center" wrapText="1"/>
    </xf>
    <xf numFmtId="2" fontId="10" fillId="0" borderId="3" xfId="2" applyNumberFormat="1" applyFont="1" applyFill="1" applyBorder="1" applyAlignment="1">
      <alignment horizontal="center" vertical="center" wrapText="1"/>
    </xf>
    <xf numFmtId="2" fontId="10" fillId="8" borderId="4" xfId="2" applyNumberFormat="1" applyFont="1" applyFill="1" applyBorder="1" applyAlignment="1">
      <alignment horizontal="center" vertical="center" wrapText="1"/>
    </xf>
    <xf numFmtId="2" fontId="10" fillId="9" borderId="12" xfId="2" applyNumberFormat="1" applyFont="1" applyFill="1" applyBorder="1" applyAlignment="1">
      <alignment horizontal="center" vertical="center" wrapText="1"/>
    </xf>
    <xf numFmtId="2" fontId="10" fillId="7" borderId="36" xfId="2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9" fillId="23" borderId="1" xfId="0" applyFont="1" applyFill="1" applyBorder="1" applyAlignment="1">
      <alignment horizontal="center" vertical="center"/>
    </xf>
    <xf numFmtId="0" fontId="19" fillId="23" borderId="1" xfId="0" applyFont="1" applyFill="1" applyBorder="1" applyAlignment="1">
      <alignment horizontal="center" vertical="center" wrapText="1"/>
    </xf>
    <xf numFmtId="0" fontId="19" fillId="24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19" fillId="23" borderId="1" xfId="0" applyFont="1" applyFill="1" applyBorder="1" applyAlignment="1">
      <alignment vertical="center" wrapText="1"/>
    </xf>
    <xf numFmtId="0" fontId="19" fillId="24" borderId="1" xfId="0" applyFont="1" applyFill="1" applyBorder="1" applyAlignment="1">
      <alignment horizontal="center" vertical="center" wrapText="1"/>
    </xf>
    <xf numFmtId="0" fontId="19" fillId="25" borderId="1" xfId="0" applyFont="1" applyFill="1" applyBorder="1" applyAlignment="1">
      <alignment vertical="top"/>
    </xf>
    <xf numFmtId="0" fontId="11" fillId="15" borderId="29" xfId="0" applyFont="1" applyFill="1" applyBorder="1" applyAlignment="1">
      <alignment horizontal="center" vertical="center"/>
    </xf>
    <xf numFmtId="1" fontId="11" fillId="15" borderId="1" xfId="0" applyNumberFormat="1" applyFont="1" applyFill="1" applyBorder="1" applyAlignment="1">
      <alignment horizontal="center" vertical="center"/>
    </xf>
    <xf numFmtId="0" fontId="10" fillId="26" borderId="1" xfId="0" applyFont="1" applyFill="1" applyBorder="1" applyAlignment="1">
      <alignment horizontal="center" vertical="center" wrapText="1"/>
    </xf>
    <xf numFmtId="0" fontId="19" fillId="15" borderId="1" xfId="0" applyFont="1" applyFill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 wrapText="1"/>
    </xf>
    <xf numFmtId="0" fontId="19" fillId="15" borderId="18" xfId="0" applyFont="1" applyFill="1" applyBorder="1" applyAlignment="1">
      <alignment horizontal="center" vertical="center" wrapText="1"/>
    </xf>
    <xf numFmtId="0" fontId="19" fillId="15" borderId="2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23" borderId="1" xfId="0" applyFont="1" applyFill="1" applyBorder="1" applyAlignment="1">
      <alignment horizontal="center" vertical="top"/>
    </xf>
    <xf numFmtId="0" fontId="19" fillId="23" borderId="1" xfId="0" applyFont="1" applyFill="1" applyBorder="1" applyAlignment="1">
      <alignment vertical="top"/>
    </xf>
    <xf numFmtId="0" fontId="19" fillId="23" borderId="1" xfId="0" applyFont="1" applyFill="1" applyBorder="1" applyAlignment="1">
      <alignment vertical="top" wrapText="1"/>
    </xf>
    <xf numFmtId="0" fontId="19" fillId="23" borderId="1" xfId="0" applyFont="1" applyFill="1" applyBorder="1" applyAlignment="1">
      <alignment vertical="center"/>
    </xf>
    <xf numFmtId="0" fontId="19" fillId="13" borderId="17" xfId="0" applyFont="1" applyFill="1" applyBorder="1" applyAlignment="1">
      <alignment horizontal="center" vertical="center"/>
    </xf>
    <xf numFmtId="0" fontId="19" fillId="27" borderId="42" xfId="0" applyFont="1" applyFill="1" applyBorder="1" applyAlignment="1">
      <alignment horizontal="center" vertical="center"/>
    </xf>
    <xf numFmtId="0" fontId="19" fillId="13" borderId="17" xfId="0" applyFont="1" applyFill="1" applyBorder="1" applyAlignment="1">
      <alignment horizontal="center" vertical="center" wrapText="1"/>
    </xf>
    <xf numFmtId="0" fontId="19" fillId="27" borderId="43" xfId="0" applyFont="1" applyFill="1" applyBorder="1" applyAlignment="1">
      <alignment horizontal="left" vertical="center"/>
    </xf>
    <xf numFmtId="0" fontId="19" fillId="27" borderId="4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1" fontId="12" fillId="0" borderId="3" xfId="0" applyNumberFormat="1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2" fontId="12" fillId="0" borderId="15" xfId="0" applyNumberFormat="1" applyFont="1" applyBorder="1" applyAlignment="1">
      <alignment horizontal="center" vertical="center" wrapText="1"/>
    </xf>
    <xf numFmtId="2" fontId="12" fillId="0" borderId="16" xfId="0" applyNumberFormat="1" applyFont="1" applyBorder="1" applyAlignment="1">
      <alignment horizontal="center" vertical="center" wrapText="1"/>
    </xf>
    <xf numFmtId="10" fontId="10" fillId="0" borderId="17" xfId="2" applyNumberFormat="1" applyFont="1" applyBorder="1" applyAlignment="1">
      <alignment horizontal="center" vertical="center"/>
    </xf>
    <xf numFmtId="2" fontId="10" fillId="0" borderId="26" xfId="2" applyNumberFormat="1" applyFont="1" applyFill="1" applyBorder="1" applyAlignment="1">
      <alignment horizontal="center" vertical="center" wrapText="1"/>
    </xf>
    <xf numFmtId="2" fontId="10" fillId="9" borderId="46" xfId="2" applyNumberFormat="1" applyFont="1" applyFill="1" applyBorder="1" applyAlignment="1">
      <alignment horizontal="center" vertical="center" wrapText="1"/>
    </xf>
    <xf numFmtId="2" fontId="10" fillId="8" borderId="47" xfId="2" applyNumberFormat="1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10" fontId="10" fillId="0" borderId="16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vertical="center"/>
    </xf>
    <xf numFmtId="0" fontId="19" fillId="13" borderId="3" xfId="0" applyFont="1" applyFill="1" applyBorder="1" applyAlignment="1">
      <alignment horizontal="left" vertical="center"/>
    </xf>
    <xf numFmtId="0" fontId="19" fillId="13" borderId="15" xfId="0" applyFont="1" applyFill="1" applyBorder="1" applyAlignment="1">
      <alignment horizontal="left" vertical="center"/>
    </xf>
    <xf numFmtId="0" fontId="19" fillId="13" borderId="16" xfId="0" applyFont="1" applyFill="1" applyBorder="1" applyAlignment="1">
      <alignment horizontal="left" vertical="center"/>
    </xf>
    <xf numFmtId="0" fontId="19" fillId="13" borderId="3" xfId="0" applyFont="1" applyFill="1" applyBorder="1" applyAlignment="1">
      <alignment horizontal="left" vertical="center" wrapText="1"/>
    </xf>
    <xf numFmtId="0" fontId="19" fillId="13" borderId="16" xfId="0" applyFont="1" applyFill="1" applyBorder="1" applyAlignment="1">
      <alignment horizontal="left" vertical="center" wrapText="1"/>
    </xf>
    <xf numFmtId="0" fontId="19" fillId="13" borderId="19" xfId="0" applyFont="1" applyFill="1" applyBorder="1" applyAlignment="1">
      <alignment horizontal="left" vertical="center"/>
    </xf>
    <xf numFmtId="0" fontId="19" fillId="13" borderId="40" xfId="0" applyFont="1" applyFill="1" applyBorder="1" applyAlignment="1">
      <alignment horizontal="left" vertical="center"/>
    </xf>
    <xf numFmtId="0" fontId="19" fillId="13" borderId="20" xfId="0" applyFont="1" applyFill="1" applyBorder="1" applyAlignment="1">
      <alignment horizontal="left" vertical="center"/>
    </xf>
    <xf numFmtId="0" fontId="19" fillId="13" borderId="19" xfId="0" applyFont="1" applyFill="1" applyBorder="1" applyAlignment="1">
      <alignment horizontal="left" vertical="center" wrapText="1"/>
    </xf>
    <xf numFmtId="0" fontId="19" fillId="13" borderId="20" xfId="0" applyFont="1" applyFill="1" applyBorder="1" applyAlignment="1">
      <alignment horizontal="left" vertical="center" wrapText="1"/>
    </xf>
    <xf numFmtId="0" fontId="19" fillId="23" borderId="1" xfId="0" applyFont="1" applyFill="1" applyBorder="1" applyAlignment="1">
      <alignment horizontal="left" vertical="center" wrapText="1"/>
    </xf>
    <xf numFmtId="0" fontId="20" fillId="9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27" borderId="41" xfId="0" applyFont="1" applyFill="1" applyBorder="1" applyAlignment="1">
      <alignment horizontal="left" vertical="center" wrapText="1"/>
    </xf>
    <xf numFmtId="0" fontId="19" fillId="27" borderId="42" xfId="0" applyFont="1" applyFill="1" applyBorder="1" applyAlignment="1">
      <alignment horizontal="left" vertical="center" wrapText="1"/>
    </xf>
    <xf numFmtId="0" fontId="19" fillId="25" borderId="1" xfId="0" applyFont="1" applyFill="1" applyBorder="1" applyAlignment="1">
      <alignment horizontal="left" vertical="top" wrapText="1"/>
    </xf>
    <xf numFmtId="0" fontId="19" fillId="16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center" vertical="center"/>
    </xf>
    <xf numFmtId="0" fontId="19" fillId="16" borderId="17" xfId="0" applyFont="1" applyFill="1" applyBorder="1" applyAlignment="1">
      <alignment horizontal="center" vertical="center" wrapText="1"/>
    </xf>
    <xf numFmtId="0" fontId="19" fillId="16" borderId="26" xfId="0" applyFont="1" applyFill="1" applyBorder="1" applyAlignment="1">
      <alignment horizontal="center" vertical="center" wrapText="1"/>
    </xf>
    <xf numFmtId="0" fontId="19" fillId="16" borderId="18" xfId="0" applyFont="1" applyFill="1" applyBorder="1" applyAlignment="1">
      <alignment horizontal="center" vertical="center" wrapText="1"/>
    </xf>
    <xf numFmtId="0" fontId="19" fillId="16" borderId="3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19" fillId="16" borderId="16" xfId="0" applyFont="1" applyFill="1" applyBorder="1" applyAlignment="1">
      <alignment horizontal="center" vertical="center" wrapText="1"/>
    </xf>
    <xf numFmtId="0" fontId="19" fillId="16" borderId="17" xfId="0" applyFont="1" applyFill="1" applyBorder="1" applyAlignment="1">
      <alignment horizontal="left" vertical="center" wrapText="1"/>
    </xf>
    <xf numFmtId="0" fontId="19" fillId="16" borderId="26" xfId="0" applyFont="1" applyFill="1" applyBorder="1" applyAlignment="1">
      <alignment horizontal="left" vertical="center" wrapText="1"/>
    </xf>
    <xf numFmtId="0" fontId="19" fillId="16" borderId="18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0" fillId="2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 wrapText="1"/>
    </xf>
    <xf numFmtId="0" fontId="10" fillId="2" borderId="18" xfId="1" applyFont="1" applyFill="1" applyBorder="1" applyAlignment="1">
      <alignment horizontal="center" vertical="center" wrapText="1"/>
    </xf>
    <xf numFmtId="0" fontId="12" fillId="11" borderId="0" xfId="1" applyFont="1" applyFill="1" applyAlignment="1">
      <alignment horizontal="left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9" borderId="1" xfId="1" applyFont="1" applyFill="1" applyBorder="1" applyAlignment="1">
      <alignment horizontal="center" vertical="center"/>
    </xf>
    <xf numFmtId="0" fontId="3" fillId="9" borderId="1" xfId="1" applyFont="1" applyFill="1" applyBorder="1" applyAlignment="1">
      <alignment horizontal="center" vertical="center"/>
    </xf>
    <xf numFmtId="0" fontId="10" fillId="18" borderId="1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3" fillId="0" borderId="0" xfId="1" applyFont="1"/>
    <xf numFmtId="0" fontId="12" fillId="0" borderId="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top"/>
    </xf>
    <xf numFmtId="0" fontId="10" fillId="0" borderId="9" xfId="1" applyFont="1" applyBorder="1" applyAlignment="1">
      <alignment horizontal="left" vertical="top"/>
    </xf>
    <xf numFmtId="0" fontId="10" fillId="0" borderId="2" xfId="1" applyFont="1" applyBorder="1" applyAlignment="1">
      <alignment horizontal="left" vertical="top"/>
    </xf>
    <xf numFmtId="0" fontId="10" fillId="0" borderId="4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 wrapText="1"/>
    </xf>
    <xf numFmtId="0" fontId="10" fillId="2" borderId="17" xfId="1" applyFont="1" applyFill="1" applyBorder="1" applyAlignment="1">
      <alignment horizontal="left" vertical="center" wrapText="1"/>
    </xf>
    <xf numFmtId="0" fontId="10" fillId="2" borderId="18" xfId="1" applyFont="1" applyFill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top"/>
    </xf>
    <xf numFmtId="0" fontId="10" fillId="0" borderId="32" xfId="1" applyFont="1" applyBorder="1" applyAlignment="1">
      <alignment horizontal="left" vertical="top"/>
    </xf>
    <xf numFmtId="0" fontId="10" fillId="0" borderId="17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/>
    </xf>
    <xf numFmtId="0" fontId="10" fillId="3" borderId="32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39" xfId="1" applyFont="1" applyFill="1" applyBorder="1" applyAlignment="1">
      <alignment horizontal="center" vertical="center" wrapText="1"/>
    </xf>
    <xf numFmtId="0" fontId="10" fillId="20" borderId="0" xfId="1" applyFont="1" applyFill="1" applyAlignment="1">
      <alignment horizont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/>
    </xf>
    <xf numFmtId="0" fontId="10" fillId="22" borderId="17" xfId="0" applyFont="1" applyFill="1" applyBorder="1" applyAlignment="1">
      <alignment horizontal="center" vertical="center"/>
    </xf>
    <xf numFmtId="0" fontId="10" fillId="22" borderId="18" xfId="0" applyFont="1" applyFill="1" applyBorder="1" applyAlignment="1">
      <alignment horizontal="center" vertical="center"/>
    </xf>
    <xf numFmtId="0" fontId="11" fillId="22" borderId="3" xfId="0" applyFont="1" applyFill="1" applyBorder="1" applyAlignment="1">
      <alignment horizontal="center" vertical="center"/>
    </xf>
    <xf numFmtId="0" fontId="11" fillId="22" borderId="15" xfId="0" applyFont="1" applyFill="1" applyBorder="1" applyAlignment="1">
      <alignment horizontal="center" vertical="center"/>
    </xf>
    <xf numFmtId="0" fontId="11" fillId="22" borderId="16" xfId="0" applyFont="1" applyFill="1" applyBorder="1" applyAlignment="1">
      <alignment horizontal="center" vertical="center"/>
    </xf>
    <xf numFmtId="0" fontId="10" fillId="21" borderId="2" xfId="1" applyFont="1" applyFill="1" applyBorder="1" applyAlignment="1">
      <alignment horizontal="center" vertical="center" wrapText="1"/>
    </xf>
    <xf numFmtId="0" fontId="10" fillId="21" borderId="32" xfId="1" applyFont="1" applyFill="1" applyBorder="1" applyAlignment="1">
      <alignment horizontal="center" vertical="center" wrapText="1"/>
    </xf>
    <xf numFmtId="0" fontId="10" fillId="21" borderId="33" xfId="1" applyFont="1" applyFill="1" applyBorder="1" applyAlignment="1">
      <alignment horizontal="center" vertical="center" wrapText="1"/>
    </xf>
    <xf numFmtId="0" fontId="10" fillId="21" borderId="27" xfId="1" applyFont="1" applyFill="1" applyBorder="1" applyAlignment="1">
      <alignment horizontal="center" vertical="center" wrapText="1"/>
    </xf>
    <xf numFmtId="0" fontId="10" fillId="21" borderId="30" xfId="1" applyFont="1" applyFill="1" applyBorder="1" applyAlignment="1">
      <alignment horizontal="center" vertical="center" wrapText="1"/>
    </xf>
    <xf numFmtId="0" fontId="10" fillId="21" borderId="31" xfId="1" applyFont="1" applyFill="1" applyBorder="1" applyAlignment="1">
      <alignment horizontal="center" vertical="center" wrapText="1"/>
    </xf>
    <xf numFmtId="0" fontId="10" fillId="22" borderId="17" xfId="0" applyFont="1" applyFill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0" fontId="10" fillId="21" borderId="5" xfId="1" applyFont="1" applyFill="1" applyBorder="1" applyAlignment="1">
      <alignment horizontal="center" vertical="center" wrapText="1"/>
    </xf>
    <xf numFmtId="0" fontId="10" fillId="21" borderId="11" xfId="1" applyFont="1" applyFill="1" applyBorder="1" applyAlignment="1">
      <alignment horizontal="center" vertical="center" wrapText="1"/>
    </xf>
    <xf numFmtId="0" fontId="10" fillId="21" borderId="23" xfId="1" applyFont="1" applyFill="1" applyBorder="1" applyAlignment="1">
      <alignment horizontal="center" vertical="center" wrapText="1"/>
    </xf>
    <xf numFmtId="0" fontId="10" fillId="22" borderId="26" xfId="0" applyFont="1" applyFill="1" applyBorder="1" applyAlignment="1">
      <alignment horizontal="center" vertical="center"/>
    </xf>
    <xf numFmtId="0" fontId="10" fillId="21" borderId="28" xfId="1" applyFont="1" applyFill="1" applyBorder="1" applyAlignment="1">
      <alignment horizontal="center" vertical="center" wrapText="1"/>
    </xf>
    <xf numFmtId="0" fontId="11" fillId="22" borderId="9" xfId="1" applyFont="1" applyFill="1" applyBorder="1" applyAlignment="1">
      <alignment horizontal="center" vertical="center"/>
    </xf>
    <xf numFmtId="0" fontId="10" fillId="22" borderId="15" xfId="0" applyFont="1" applyFill="1" applyBorder="1" applyAlignment="1">
      <alignment horizontal="center" vertical="center"/>
    </xf>
    <xf numFmtId="0" fontId="10" fillId="22" borderId="16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left" vertical="center"/>
    </xf>
    <xf numFmtId="0" fontId="12" fillId="9" borderId="16" xfId="0" applyFont="1" applyFill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 wrapText="1"/>
    </xf>
    <xf numFmtId="0" fontId="10" fillId="22" borderId="26" xfId="0" applyFont="1" applyFill="1" applyBorder="1" applyAlignment="1">
      <alignment horizontal="center" vertical="center" wrapText="1"/>
    </xf>
    <xf numFmtId="0" fontId="11" fillId="22" borderId="3" xfId="0" applyFont="1" applyFill="1" applyBorder="1" applyAlignment="1">
      <alignment horizontal="center" vertical="center" wrapText="1"/>
    </xf>
    <xf numFmtId="0" fontId="11" fillId="22" borderId="15" xfId="0" applyFont="1" applyFill="1" applyBorder="1" applyAlignment="1">
      <alignment horizontal="center" vertical="center" wrapText="1"/>
    </xf>
    <xf numFmtId="0" fontId="11" fillId="22" borderId="16" xfId="0" applyFont="1" applyFill="1" applyBorder="1" applyAlignment="1">
      <alignment horizontal="center" vertical="center" wrapText="1"/>
    </xf>
    <xf numFmtId="0" fontId="10" fillId="22" borderId="20" xfId="0" applyFont="1" applyFill="1" applyBorder="1" applyAlignment="1">
      <alignment horizontal="center" vertical="center" wrapText="1"/>
    </xf>
    <xf numFmtId="0" fontId="10" fillId="22" borderId="29" xfId="0" applyFont="1" applyFill="1" applyBorder="1" applyAlignment="1">
      <alignment horizontal="center" vertical="center" wrapText="1"/>
    </xf>
    <xf numFmtId="0" fontId="10" fillId="22" borderId="2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17" xfId="0" quotePrefix="1" applyFont="1" applyBorder="1" applyAlignment="1">
      <alignment horizontal="left" vertical="top" wrapText="1"/>
    </xf>
    <xf numFmtId="0" fontId="10" fillId="0" borderId="26" xfId="0" quotePrefix="1" applyFont="1" applyBorder="1" applyAlignment="1">
      <alignment horizontal="left" vertical="top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27" xfId="1" applyFont="1" applyFill="1" applyBorder="1" applyAlignment="1">
      <alignment horizontal="center" vertical="center" wrapText="1"/>
    </xf>
    <xf numFmtId="0" fontId="10" fillId="2" borderId="30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11" fillId="0" borderId="9" xfId="1" applyFont="1" applyBorder="1" applyAlignment="1">
      <alignment vertical="center"/>
    </xf>
    <xf numFmtId="0" fontId="3" fillId="2" borderId="5" xfId="1" applyFont="1" applyFill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3" fillId="2" borderId="7" xfId="1" applyFont="1" applyFill="1" applyBorder="1" applyAlignment="1">
      <alignment horizontal="center" vertical="center" wrapText="1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0" fillId="17" borderId="4" xfId="0" applyFont="1" applyFill="1" applyBorder="1" applyAlignment="1">
      <alignment horizontal="center" vertical="center" wrapText="1"/>
    </xf>
    <xf numFmtId="0" fontId="11" fillId="16" borderId="45" xfId="0" applyFont="1" applyFill="1" applyBorder="1" applyAlignment="1">
      <alignment horizontal="center" vertical="center"/>
    </xf>
    <xf numFmtId="0" fontId="11" fillId="16" borderId="14" xfId="0" applyFont="1" applyFill="1" applyBorder="1" applyAlignment="1">
      <alignment horizontal="center" vertical="center"/>
    </xf>
    <xf numFmtId="0" fontId="10" fillId="17" borderId="11" xfId="0" applyFont="1" applyFill="1" applyBorder="1" applyAlignment="1">
      <alignment horizontal="center" vertical="center" wrapText="1"/>
    </xf>
    <xf numFmtId="0" fontId="10" fillId="17" borderId="23" xfId="0" applyFont="1" applyFill="1" applyBorder="1" applyAlignment="1">
      <alignment horizontal="center" vertical="center" wrapText="1"/>
    </xf>
    <xf numFmtId="1" fontId="10" fillId="17" borderId="11" xfId="0" applyNumberFormat="1" applyFont="1" applyFill="1" applyBorder="1" applyAlignment="1">
      <alignment horizontal="center" vertical="center" wrapText="1"/>
    </xf>
    <xf numFmtId="1" fontId="11" fillId="16" borderId="9" xfId="0" applyNumberFormat="1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43" fontId="12" fillId="0" borderId="35" xfId="2" applyFont="1" applyFill="1" applyBorder="1" applyAlignment="1">
      <alignment horizontal="center" vertical="center" wrapText="1"/>
    </xf>
    <xf numFmtId="43" fontId="12" fillId="0" borderId="0" xfId="2" applyFont="1" applyFill="1" applyBorder="1" applyAlignment="1">
      <alignment horizontal="center" vertical="center" wrapText="1"/>
    </xf>
    <xf numFmtId="1" fontId="10" fillId="0" borderId="35" xfId="2" applyNumberFormat="1" applyFont="1" applyFill="1" applyBorder="1" applyAlignment="1">
      <alignment horizontal="center" vertical="center" wrapText="1"/>
    </xf>
    <xf numFmtId="1" fontId="10" fillId="0" borderId="0" xfId="2" applyNumberFormat="1" applyFont="1" applyFill="1" applyBorder="1" applyAlignment="1">
      <alignment horizontal="center" vertical="center" wrapText="1"/>
    </xf>
    <xf numFmtId="10" fontId="10" fillId="17" borderId="1" xfId="0" applyNumberFormat="1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horizontal="center" vertical="center"/>
    </xf>
    <xf numFmtId="43" fontId="10" fillId="0" borderId="0" xfId="2" applyFont="1" applyFill="1" applyBorder="1" applyAlignment="1">
      <alignment horizontal="center" vertical="center" wrapText="1"/>
    </xf>
    <xf numFmtId="1" fontId="10" fillId="17" borderId="1" xfId="0" applyNumberFormat="1" applyFont="1" applyFill="1" applyBorder="1" applyAlignment="1">
      <alignment horizontal="center" vertical="center" wrapText="1"/>
    </xf>
    <xf numFmtId="1" fontId="11" fillId="16" borderId="1" xfId="0" applyNumberFormat="1" applyFont="1" applyFill="1" applyBorder="1" applyAlignment="1">
      <alignment horizontal="center" vertical="center"/>
    </xf>
    <xf numFmtId="0" fontId="10" fillId="17" borderId="20" xfId="0" applyFont="1" applyFill="1" applyBorder="1" applyAlignment="1">
      <alignment horizontal="center" vertical="center" wrapText="1"/>
    </xf>
    <xf numFmtId="0" fontId="11" fillId="16" borderId="25" xfId="0" applyFont="1" applyFill="1" applyBorder="1" applyAlignment="1">
      <alignment horizontal="center" vertical="center"/>
    </xf>
    <xf numFmtId="0" fontId="10" fillId="17" borderId="7" xfId="0" applyFont="1" applyFill="1" applyBorder="1" applyAlignment="1">
      <alignment horizontal="center" vertical="center" wrapText="1"/>
    </xf>
    <xf numFmtId="0" fontId="10" fillId="17" borderId="8" xfId="0" applyFont="1" applyFill="1" applyBorder="1" applyAlignment="1">
      <alignment horizontal="center" vertical="center" wrapText="1"/>
    </xf>
    <xf numFmtId="0" fontId="10" fillId="17" borderId="6" xfId="0" applyFont="1" applyFill="1" applyBorder="1" applyAlignment="1">
      <alignment horizontal="center" vertical="center" wrapText="1"/>
    </xf>
    <xf numFmtId="1" fontId="10" fillId="17" borderId="18" xfId="0" applyNumberFormat="1" applyFont="1" applyFill="1" applyBorder="1" applyAlignment="1">
      <alignment horizontal="center" vertical="center" wrapText="1"/>
    </xf>
    <xf numFmtId="0" fontId="10" fillId="17" borderId="29" xfId="0" applyFont="1" applyFill="1" applyBorder="1" applyAlignment="1">
      <alignment horizontal="center" vertical="center" wrapText="1"/>
    </xf>
    <xf numFmtId="0" fontId="10" fillId="17" borderId="45" xfId="0" applyFont="1" applyFill="1" applyBorder="1" applyAlignment="1">
      <alignment horizontal="center" vertical="center" wrapText="1"/>
    </xf>
    <xf numFmtId="0" fontId="10" fillId="17" borderId="14" xfId="0" applyFont="1" applyFill="1" applyBorder="1" applyAlignment="1">
      <alignment horizontal="center" vertical="center" wrapText="1"/>
    </xf>
    <xf numFmtId="0" fontId="10" fillId="17" borderId="32" xfId="0" applyFont="1" applyFill="1" applyBorder="1" applyAlignment="1">
      <alignment horizontal="center" vertical="center" wrapText="1"/>
    </xf>
    <xf numFmtId="0" fontId="10" fillId="17" borderId="0" xfId="0" applyFont="1" applyFill="1" applyAlignment="1">
      <alignment horizontal="center" vertical="center" wrapText="1"/>
    </xf>
    <xf numFmtId="0" fontId="10" fillId="17" borderId="39" xfId="0" applyFont="1" applyFill="1" applyBorder="1" applyAlignment="1">
      <alignment horizontal="center" vertical="center" wrapText="1"/>
    </xf>
  </cellXfs>
  <cellStyles count="5">
    <cellStyle name="Comma" xfId="3" builtinId="3"/>
    <cellStyle name="Comma 2" xfId="2" xr:uid="{B3D5FBEE-DFE6-4CC4-8DED-B983C53F947A}"/>
    <cellStyle name="Normal" xfId="0" builtinId="0"/>
    <cellStyle name="Normal 2" xfId="1" xr:uid="{C388AFB2-B79F-49DC-A1A7-6F5F26DAA3E7}"/>
    <cellStyle name="Percent" xfId="4" builtinId="5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P\Downloads\Diploma%20dan%20Terapan\Terisi\Templat%20LKPS%20D2%20-%20Akreditasi%20LAMDEPILAR%20Teri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ftar Isi"/>
      <sheetName val="E.2"/>
      <sheetName val="E.3"/>
      <sheetName val="P.1"/>
      <sheetName val="Drop Down"/>
      <sheetName val="L.1"/>
      <sheetName val="A.2"/>
      <sheetName val="A.5.1 non Diploma &amp; Terapan"/>
      <sheetName val="A.5.2 non Diploma &amp; Terapan"/>
      <sheetName val="A.5.3 non Diploma &amp; Terapan"/>
      <sheetName val="A.5.1 Diploma &amp; Terapan"/>
      <sheetName val="A.5.2 Diploma &amp; Terapan"/>
      <sheetName val="A.5.3 Diploma &amp; Terapan"/>
      <sheetName val="R.3.1.a"/>
      <sheetName val="R.3.1.b"/>
      <sheetName val="R.3.1.c"/>
      <sheetName val="R.3.1.d"/>
      <sheetName val="R.3.1.e"/>
      <sheetName val="R.3.2.1.a"/>
      <sheetName val="R.3.2.1.b"/>
      <sheetName val="R.3.2.1.c"/>
      <sheetName val="R.3.2.1.d"/>
      <sheetName val="R.3.2.2.a"/>
      <sheetName val="R.3.2.2.b"/>
      <sheetName val="R.3.2.2.c"/>
      <sheetName val="R.3.2.2.d"/>
      <sheetName val="R.6.1.a"/>
      <sheetName val="R.6.1.b"/>
      <sheetName val="R.6.1.c"/>
      <sheetName val="R.6.1.d"/>
      <sheetName val="R.6.1.e"/>
      <sheetName val="R.6.2.a"/>
      <sheetName val="R.6.2.b"/>
      <sheetName val="R.6.2.c"/>
      <sheetName val="R.6.2.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8">
          <cell r="C58" t="str">
            <v>Jumlah Realisasi Pembiayaan Program  Profesi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FFCC4-1E44-4E46-91F4-C98AEEE754EB}">
  <dimension ref="B1:I39"/>
  <sheetViews>
    <sheetView topLeftCell="A19" zoomScale="87" zoomScaleNormal="87" workbookViewId="0">
      <selection activeCell="B16" sqref="B16"/>
    </sheetView>
  </sheetViews>
  <sheetFormatPr defaultRowHeight="15" x14ac:dyDescent="0.25"/>
  <cols>
    <col min="1" max="1" width="3.42578125" customWidth="1"/>
    <col min="2" max="2" width="31.28515625" customWidth="1"/>
  </cols>
  <sheetData>
    <row r="1" spans="2:9" ht="15.75" customHeight="1" x14ac:dyDescent="0.25"/>
    <row r="2" spans="2:9" x14ac:dyDescent="0.25">
      <c r="B2" s="358" t="s">
        <v>213</v>
      </c>
      <c r="C2" s="358"/>
      <c r="D2" s="358"/>
      <c r="E2" s="358"/>
      <c r="F2" s="358"/>
      <c r="G2" s="358"/>
      <c r="H2" s="358"/>
    </row>
    <row r="3" spans="2:9" x14ac:dyDescent="0.25">
      <c r="B3" s="3"/>
      <c r="C3" s="4"/>
      <c r="D3" s="4"/>
      <c r="E3" s="4"/>
      <c r="F3" s="4"/>
      <c r="G3" s="4"/>
      <c r="H3" s="4"/>
    </row>
    <row r="4" spans="2:9" x14ac:dyDescent="0.25">
      <c r="B4" s="3"/>
      <c r="C4" s="4"/>
      <c r="D4" s="4"/>
      <c r="E4" s="4"/>
      <c r="F4" s="4"/>
      <c r="G4" s="4"/>
      <c r="H4" s="4"/>
    </row>
    <row r="5" spans="2:9" x14ac:dyDescent="0.25">
      <c r="B5" s="3"/>
      <c r="C5" s="4"/>
      <c r="D5" s="4"/>
      <c r="E5" s="4"/>
      <c r="F5" s="4"/>
      <c r="G5" s="4"/>
      <c r="H5" s="4"/>
    </row>
    <row r="6" spans="2:9" x14ac:dyDescent="0.25">
      <c r="B6" s="357" t="s">
        <v>221</v>
      </c>
      <c r="C6" s="357"/>
      <c r="D6" s="357"/>
      <c r="E6" s="357"/>
      <c r="F6" s="357"/>
      <c r="G6" s="357"/>
      <c r="H6" s="357"/>
    </row>
    <row r="7" spans="2:9" x14ac:dyDescent="0.25">
      <c r="B7" s="357" t="s">
        <v>214</v>
      </c>
      <c r="C7" s="357"/>
      <c r="D7" s="357"/>
      <c r="E7" s="357"/>
      <c r="F7" s="357"/>
      <c r="G7" s="357"/>
      <c r="H7" s="357"/>
    </row>
    <row r="8" spans="2:9" x14ac:dyDescent="0.25">
      <c r="B8" s="357" t="s">
        <v>215</v>
      </c>
      <c r="C8" s="357"/>
      <c r="D8" s="357"/>
      <c r="E8" s="357"/>
      <c r="F8" s="357"/>
      <c r="G8" s="357"/>
      <c r="H8" s="357"/>
      <c r="I8" s="2"/>
    </row>
    <row r="9" spans="2:9" x14ac:dyDescent="0.25">
      <c r="B9" s="3"/>
      <c r="C9" s="4"/>
      <c r="D9" s="4"/>
      <c r="E9" s="4"/>
      <c r="F9" s="4"/>
      <c r="G9" s="4"/>
      <c r="H9" s="4"/>
    </row>
    <row r="10" spans="2:9" x14ac:dyDescent="0.25">
      <c r="B10" s="3"/>
      <c r="C10" s="4"/>
      <c r="D10" s="4"/>
      <c r="E10" s="4"/>
      <c r="F10" s="4"/>
      <c r="G10" s="4"/>
      <c r="H10" s="4"/>
    </row>
    <row r="11" spans="2:9" ht="21" x14ac:dyDescent="0.25">
      <c r="B11" s="5"/>
      <c r="C11" s="4"/>
      <c r="D11" s="4"/>
      <c r="E11" s="4"/>
      <c r="F11" s="4"/>
      <c r="G11" s="4"/>
      <c r="H11" s="4"/>
    </row>
    <row r="12" spans="2:9" ht="21" x14ac:dyDescent="0.25">
      <c r="B12" s="359" t="s">
        <v>224</v>
      </c>
      <c r="C12" s="359"/>
      <c r="D12" s="359"/>
      <c r="E12" s="359"/>
      <c r="F12" s="359"/>
      <c r="G12" s="359"/>
      <c r="H12" s="359"/>
    </row>
    <row r="13" spans="2:9" x14ac:dyDescent="0.25">
      <c r="B13" s="3"/>
      <c r="C13" s="4"/>
      <c r="D13" s="4"/>
      <c r="E13" s="4"/>
      <c r="F13" s="4"/>
      <c r="G13" s="4"/>
      <c r="H13" s="4"/>
    </row>
    <row r="14" spans="2:9" x14ac:dyDescent="0.25">
      <c r="B14" s="3"/>
      <c r="C14" s="4"/>
      <c r="D14" s="4"/>
      <c r="E14" s="4"/>
      <c r="F14" s="4"/>
      <c r="G14" s="4"/>
      <c r="H14" s="4"/>
    </row>
    <row r="15" spans="2:9" x14ac:dyDescent="0.25">
      <c r="B15" s="6"/>
      <c r="C15" s="4"/>
      <c r="D15" s="4"/>
      <c r="E15" s="4"/>
      <c r="F15" s="4"/>
      <c r="G15" s="4"/>
      <c r="H15" s="4"/>
    </row>
    <row r="16" spans="2:9" ht="15.75" x14ac:dyDescent="0.25">
      <c r="B16" s="7"/>
      <c r="C16" s="4"/>
      <c r="D16" s="4"/>
      <c r="E16" s="4"/>
      <c r="F16" s="4"/>
      <c r="G16" s="4"/>
      <c r="H16" s="4"/>
    </row>
    <row r="21" spans="2:8" ht="15.75" x14ac:dyDescent="0.25">
      <c r="B21" s="7"/>
      <c r="C21" s="7"/>
      <c r="D21" s="7"/>
      <c r="E21" s="7"/>
      <c r="F21" s="7"/>
      <c r="G21" s="7"/>
      <c r="H21" s="7"/>
    </row>
    <row r="22" spans="2:8" ht="15.75" x14ac:dyDescent="0.25">
      <c r="B22" s="356"/>
      <c r="C22" s="356"/>
      <c r="D22" s="356"/>
      <c r="E22" s="356"/>
      <c r="F22" s="356"/>
      <c r="G22" s="356"/>
      <c r="H22" s="356"/>
    </row>
    <row r="23" spans="2:8" ht="15.75" x14ac:dyDescent="0.25">
      <c r="B23" s="9" t="s">
        <v>216</v>
      </c>
      <c r="C23" s="9"/>
      <c r="D23" s="9"/>
      <c r="E23" s="9"/>
      <c r="F23" s="9"/>
      <c r="G23" s="9"/>
      <c r="H23" s="9"/>
    </row>
    <row r="24" spans="2:8" ht="15.75" x14ac:dyDescent="0.25">
      <c r="B24" s="356" t="s">
        <v>217</v>
      </c>
      <c r="C24" s="356"/>
      <c r="D24" s="356"/>
      <c r="E24" s="356"/>
      <c r="F24" s="356"/>
      <c r="G24" s="356"/>
      <c r="H24" s="356"/>
    </row>
    <row r="25" spans="2:8" ht="15.75" x14ac:dyDescent="0.25">
      <c r="B25" s="9" t="s">
        <v>218</v>
      </c>
      <c r="C25" s="9"/>
      <c r="D25" s="9"/>
      <c r="E25" s="9"/>
      <c r="F25" s="9"/>
      <c r="G25" s="9"/>
      <c r="H25" s="9"/>
    </row>
    <row r="26" spans="2:8" ht="15.75" x14ac:dyDescent="0.25">
      <c r="B26" s="1"/>
    </row>
    <row r="27" spans="2:8" ht="15.75" x14ac:dyDescent="0.25">
      <c r="B27" s="1"/>
    </row>
    <row r="28" spans="2:8" ht="15.75" x14ac:dyDescent="0.25">
      <c r="B28" s="1"/>
    </row>
    <row r="29" spans="2:8" ht="15.75" x14ac:dyDescent="0.25">
      <c r="B29" s="1"/>
    </row>
    <row r="30" spans="2:8" ht="15.75" x14ac:dyDescent="0.25">
      <c r="B30" s="1"/>
    </row>
    <row r="31" spans="2:8" ht="15.75" x14ac:dyDescent="0.25">
      <c r="B31" s="1"/>
    </row>
    <row r="32" spans="2:8" ht="15.75" x14ac:dyDescent="0.25">
      <c r="B32" s="1"/>
    </row>
    <row r="33" spans="2:2" ht="15.75" x14ac:dyDescent="0.25">
      <c r="B33" s="1"/>
    </row>
    <row r="34" spans="2:2" ht="15.75" x14ac:dyDescent="0.25">
      <c r="B34" s="1"/>
    </row>
    <row r="35" spans="2:2" ht="15.75" x14ac:dyDescent="0.25">
      <c r="B35" s="1"/>
    </row>
    <row r="38" spans="2:2" ht="15.75" x14ac:dyDescent="0.25">
      <c r="B38" s="7" t="s">
        <v>219</v>
      </c>
    </row>
    <row r="39" spans="2:2" ht="15.75" x14ac:dyDescent="0.25">
      <c r="B39" s="8" t="s">
        <v>220</v>
      </c>
    </row>
  </sheetData>
  <mergeCells count="7">
    <mergeCell ref="B24:H24"/>
    <mergeCell ref="B8:H8"/>
    <mergeCell ref="B6:H6"/>
    <mergeCell ref="B7:H7"/>
    <mergeCell ref="B2:H2"/>
    <mergeCell ref="B12:H12"/>
    <mergeCell ref="B22:H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7B1D-712F-47E8-B058-93F35CFF3057}">
  <dimension ref="B1:N42"/>
  <sheetViews>
    <sheetView topLeftCell="B37" zoomScale="85" zoomScaleNormal="85" workbookViewId="0">
      <selection activeCell="D36" sqref="D36"/>
    </sheetView>
  </sheetViews>
  <sheetFormatPr defaultColWidth="12.7109375" defaultRowHeight="12.75" x14ac:dyDescent="0.25"/>
  <cols>
    <col min="1" max="1" width="2" style="58" customWidth="1"/>
    <col min="2" max="2" width="4.140625" style="58" customWidth="1"/>
    <col min="3" max="13" width="12.7109375" style="58"/>
    <col min="14" max="14" width="17.28515625" style="58" customWidth="1"/>
    <col min="15" max="16384" width="12.7109375" style="58"/>
  </cols>
  <sheetData>
    <row r="1" spans="2:14" x14ac:dyDescent="0.25">
      <c r="B1" s="52" t="s">
        <v>341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2:14" x14ac:dyDescent="0.25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2:14" x14ac:dyDescent="0.25">
      <c r="B3" s="52" t="s">
        <v>252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2:14" x14ac:dyDescent="0.25">
      <c r="B4" s="59"/>
      <c r="C4" s="59" t="str">
        <f>D.1!B4</f>
        <v>Tabel D.1 Daftar Program Studi di Unit Pengelola Program Studi (UPPS)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</row>
    <row r="5" spans="2:14" ht="19.149999999999999" customHeight="1" x14ac:dyDescent="0.25">
      <c r="B5" s="60" t="s">
        <v>251</v>
      </c>
    </row>
    <row r="6" spans="2:14" x14ac:dyDescent="0.25">
      <c r="C6" s="58" t="str">
        <f>E.1!B4</f>
        <v>Tabel E.1.1 Tabel Mahasiswa Penuh Waktu</v>
      </c>
    </row>
    <row r="7" spans="2:14" x14ac:dyDescent="0.25">
      <c r="C7" s="58" t="str">
        <f>E.1!R4</f>
        <v>Tabel E.1.2 Tabel Mahasiswa Asing</v>
      </c>
    </row>
    <row r="8" spans="2:14" x14ac:dyDescent="0.25">
      <c r="C8" s="58" t="str">
        <f>E.2!B4</f>
        <v>Tabel E.2.1 Rekapitulasi Rencana Pembelajaran Semester</v>
      </c>
    </row>
    <row r="9" spans="2:14" x14ac:dyDescent="0.25">
      <c r="C9" s="58" t="str">
        <f>E.1!B21</f>
        <v xml:space="preserve">Tabel E.1.3 Tabel Analisis </v>
      </c>
    </row>
    <row r="10" spans="2:14" x14ac:dyDescent="0.25">
      <c r="C10" s="58" t="str">
        <f>E.3!B4</f>
        <v>Tabel E.3.1 Rekapitulasi Kinerja Perkuliahan</v>
      </c>
    </row>
    <row r="11" spans="2:14" x14ac:dyDescent="0.25">
      <c r="C11" s="58" t="str">
        <f>E.4!B4</f>
        <v>Tabel E.4.1 Kesesuaian Capaian Pembelajaran Lulusan dengan Kebutuhan Masyarakat</v>
      </c>
    </row>
    <row r="12" spans="2:14" x14ac:dyDescent="0.25">
      <c r="C12" s="58" t="str">
        <f>E.4!$I$4</f>
        <v xml:space="preserve">Tabel E.4.2 Matrik Capaian Pembelajaran Matakuliah </v>
      </c>
    </row>
    <row r="13" spans="2:14" x14ac:dyDescent="0.25">
      <c r="C13" s="58" t="str">
        <f>E.4!T4</f>
        <v>Tabel E.4.3 Penghargaan Eksternal Karya Mahasiswa</v>
      </c>
    </row>
    <row r="14" spans="2:14" x14ac:dyDescent="0.25">
      <c r="B14" s="60" t="s">
        <v>340</v>
      </c>
    </row>
    <row r="15" spans="2:14" x14ac:dyDescent="0.25">
      <c r="C15" s="58" t="str">
        <f>P.1!B4</f>
        <v>Tabel P.1.1 Dosen Tetap Perguruan Tinggi</v>
      </c>
    </row>
    <row r="16" spans="2:14" x14ac:dyDescent="0.25">
      <c r="C16" s="58" t="str">
        <f>P.1!B19</f>
        <v>Tabel P.1.2 Dosen Pembimbing Utama Tugas Akhir</v>
      </c>
    </row>
    <row r="17" spans="2:3" x14ac:dyDescent="0.25">
      <c r="C17" s="58" t="str">
        <f>P.1!B40</f>
        <v>Tabel P.1.3 Ekuivalen Waktu Mengajar Penuh (EWMP) Dosen Tetap Perguruan Tinggi</v>
      </c>
    </row>
    <row r="18" spans="2:3" x14ac:dyDescent="0.25">
      <c r="C18" s="58" t="str">
        <f>P.1!B52</f>
        <v xml:space="preserve">Tabel P.1.4 Dosen Tidak Tetap </v>
      </c>
    </row>
    <row r="19" spans="2:3" x14ac:dyDescent="0.25">
      <c r="C19" s="58" t="str">
        <f>P.1!B62</f>
        <v>Tabel P.1.5 Dosen Industri/Praktisi</v>
      </c>
    </row>
    <row r="20" spans="2:3" x14ac:dyDescent="0.25">
      <c r="C20" s="58" t="str">
        <f>P.1!B73</f>
        <v>Tabel P.1.6 Pengakuan/Rekognisi DTPS</v>
      </c>
    </row>
    <row r="21" spans="2:3" x14ac:dyDescent="0.25">
      <c r="C21" s="58" t="str">
        <f>P.1!B84</f>
        <v>Tabel P.1.7 Tenaga Kependidikan</v>
      </c>
    </row>
    <row r="22" spans="2:3" x14ac:dyDescent="0.25">
      <c r="B22" s="60" t="str">
        <f>L.1!B1</f>
        <v>L. Lingkungan, Sumber Pembelajaran, dan Pendukung Mahasiswa</v>
      </c>
    </row>
    <row r="23" spans="2:3" x14ac:dyDescent="0.25">
      <c r="C23" s="58" t="str">
        <f>L.1!B3</f>
        <v>Tabel L.1.1  Sarana dan Prasarana Belajar (Kelas)</v>
      </c>
    </row>
    <row r="24" spans="2:3" x14ac:dyDescent="0.25">
      <c r="C24" s="58" t="str">
        <f>L.1!B34</f>
        <v>Tabel L.1.2  Sarana dan Prasarana Kerja/Praktek (Ruang Praktikum, Studio, dll Ruang Kerja Mahasiswa dan Dosen)</v>
      </c>
    </row>
    <row r="25" spans="2:3" x14ac:dyDescent="0.25">
      <c r="C25" s="58" t="str">
        <f>L.1!B55</f>
        <v>Tabel L.1.3  Sarana dan Prasarana Deseminasi (Ruang Deseminasi Produk/Karya, Conference/Seminar, Publik Meeting atau Sebutan lain)</v>
      </c>
    </row>
    <row r="26" spans="2:3" x14ac:dyDescent="0.25">
      <c r="C26" s="58" t="str">
        <f>L.1!B76</f>
        <v>Tabel L.1.4  Sarana dan Prasarana Pendukung Kesejahteraan  (Ruang Bimbingan dan Konseling atau sebutan lain, Keagamaan atau sebutan lain)</v>
      </c>
    </row>
    <row r="27" spans="2:3" x14ac:dyDescent="0.25">
      <c r="C27" s="58" t="str">
        <f>L.4!B4</f>
        <v>Tabel L.4.1  Waktu Tunggu Lulusan Sarjana Terapan/Magister /Doktor*</v>
      </c>
    </row>
    <row r="28" spans="2:3" x14ac:dyDescent="0.25">
      <c r="C28" s="58" t="str">
        <f>L.4!B16</f>
        <v xml:space="preserve">Tabel L.4.2  Waktu Tunggu Lulusan  Lulusan Diploma Dua/ Diploma Tiga Sarjana Terapan/Magister Terapan/Doktor Terapan* </v>
      </c>
    </row>
    <row r="29" spans="2:3" x14ac:dyDescent="0.25">
      <c r="B29" s="60" t="str">
        <f>A.1!B2</f>
        <v>A. Akuntabilitas dan Tata Kelola</v>
      </c>
    </row>
    <row r="30" spans="2:3" x14ac:dyDescent="0.25">
      <c r="C30" s="58" t="str">
        <f>A.1!B4</f>
        <v>Tabel A.1 Kemitraan dan Kerjasama</v>
      </c>
    </row>
    <row r="31" spans="2:3" x14ac:dyDescent="0.25">
      <c r="C31" s="61" t="str">
        <f>'A.5.1 '!B4</f>
        <v>Tabel A.5.1 Realisasi Pemasukan Dana Program Studi Sarjana/Profesi/Magister/Doktor</v>
      </c>
    </row>
    <row r="32" spans="2:3" x14ac:dyDescent="0.25">
      <c r="C32" s="58" t="str">
        <f>'A.5.2 '!B4</f>
        <v>Tabel A.5.2 Realisasi Pembiayaan Program Sarjana/Profesi/Magister/Doktor</v>
      </c>
    </row>
    <row r="33" spans="2:3" x14ac:dyDescent="0.25">
      <c r="C33" s="58" t="str">
        <f>'A.5.3'!B4</f>
        <v xml:space="preserve">Tabel A.5.3 Neraca Pemasukan-Pembiayaan Program Sarjana/Profesi/Magister/Doktor </v>
      </c>
    </row>
    <row r="34" spans="2:3" x14ac:dyDescent="0.25">
      <c r="C34" s="61" t="str">
        <f>'A.5.4 Terapan'!B4</f>
        <v>Tabel A.5.4  Realisasi Pemasukan Dana Program Studi Diploma Dua/Tiga/Sarjana/Magister/Doktor Terapan</v>
      </c>
    </row>
    <row r="35" spans="2:3" x14ac:dyDescent="0.25">
      <c r="C35" s="58" t="str">
        <f>'A.5.5 Terapan'!B4</f>
        <v>Tabel A.5.5 Realisasi Pembiayaan Program Studi Diploma Dua/Tiga/Sarjana/Magister/Doktor Terapan</v>
      </c>
    </row>
    <row r="36" spans="2:3" x14ac:dyDescent="0.25">
      <c r="C36" s="58" t="str">
        <f>'A.5.3 Terapan'!B4</f>
        <v>Tabel A.5.6 Neraca Pemasukan-Pembiayaan Program Studi Diploma Dua/Tiga/Sarjana/Magister/Doktor Terapan</v>
      </c>
    </row>
    <row r="37" spans="2:3" x14ac:dyDescent="0.25">
      <c r="B37" s="60" t="str">
        <f>'R.3.1'!B2</f>
        <v>R. Riset, Pengabdian, Suasana Ilmiah</v>
      </c>
    </row>
    <row r="38" spans="2:3" x14ac:dyDescent="0.25">
      <c r="B38" s="60"/>
      <c r="C38" s="60" t="s">
        <v>496</v>
      </c>
    </row>
    <row r="39" spans="2:3" x14ac:dyDescent="0.25">
      <c r="C39" s="58" t="str">
        <f>'R.3.1'!B4</f>
        <v>Tabel R.3.1. Ratio Luaran/Dampak Penelitian/Pengembangan Karya/Inovasi DTPS, Mahasiswa Sarjana/Profesi/Magister/Doktoral</v>
      </c>
    </row>
    <row r="40" spans="2:3" x14ac:dyDescent="0.25">
      <c r="C40" s="58" t="str">
        <f>'R.3.2'!B4</f>
        <v>Tabel R.3.2. Ratio Luaran/Dampak Penelitian/Pengembangan Karya/Inovasi DTPS, Mahasiswa Diploma/Sarjana Terapan/Profesi Terapan/Magister Terapan/Doktoral Terapan</v>
      </c>
    </row>
    <row r="41" spans="2:3" s="60" customFormat="1" x14ac:dyDescent="0.25">
      <c r="C41" s="58" t="str">
        <f>'R.6.1'!B4</f>
        <v>Tabel R.6.1. Ratio Luaran/Dampak Penelitian/Pengembangan Karya/Inovasi DTPS, Mahasiswa Sarjana/Profesi/Magister/Doktoral</v>
      </c>
    </row>
    <row r="42" spans="2:3" x14ac:dyDescent="0.25">
      <c r="C42" s="58" t="str">
        <f>'R.6.2'!B4</f>
        <v>Tabel R.6.2. Ratio Luaran/Dampak Pengabdian kepada Masyarakat DTPS, Mahasiswa Mahasiswa Diploma/Sarjana Terapan/Profesi Terapan/Magister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59468-ED63-4BD8-AFCB-0B471E348727}">
  <dimension ref="B2:I13"/>
  <sheetViews>
    <sheetView zoomScale="84" zoomScaleNormal="84" workbookViewId="0">
      <selection activeCell="B2" sqref="B2"/>
    </sheetView>
  </sheetViews>
  <sheetFormatPr defaultColWidth="9.140625" defaultRowHeight="12.75" x14ac:dyDescent="0.2"/>
  <cols>
    <col min="1" max="1" width="4.5703125" style="53" customWidth="1"/>
    <col min="2" max="2" width="5.28515625" style="53" customWidth="1"/>
    <col min="3" max="8" width="16" style="53" customWidth="1"/>
    <col min="9" max="9" width="19.5703125" style="53" customWidth="1"/>
    <col min="10" max="16384" width="9.140625" style="53"/>
  </cols>
  <sheetData>
    <row r="2" spans="2:9" x14ac:dyDescent="0.2">
      <c r="B2" s="52" t="s">
        <v>252</v>
      </c>
      <c r="C2" s="52"/>
    </row>
    <row r="4" spans="2:9" x14ac:dyDescent="0.2">
      <c r="B4" s="54" t="s">
        <v>243</v>
      </c>
      <c r="C4" s="55"/>
      <c r="D4" s="55"/>
      <c r="E4" s="55"/>
      <c r="F4" s="55"/>
      <c r="G4" s="55"/>
      <c r="H4" s="55"/>
      <c r="I4" s="55"/>
    </row>
    <row r="5" spans="2:9" ht="15" customHeight="1" x14ac:dyDescent="0.2">
      <c r="B5" s="360" t="s">
        <v>109</v>
      </c>
      <c r="C5" s="362" t="s">
        <v>366</v>
      </c>
      <c r="D5" s="360" t="s">
        <v>244</v>
      </c>
      <c r="E5" s="360" t="s">
        <v>245</v>
      </c>
      <c r="F5" s="360" t="s">
        <v>250</v>
      </c>
      <c r="G5" s="360"/>
      <c r="H5" s="360"/>
      <c r="I5" s="360"/>
    </row>
    <row r="6" spans="2:9" ht="25.5" x14ac:dyDescent="0.2">
      <c r="B6" s="361"/>
      <c r="C6" s="363"/>
      <c r="D6" s="360"/>
      <c r="E6" s="360"/>
      <c r="F6" s="12" t="s">
        <v>246</v>
      </c>
      <c r="G6" s="12" t="s">
        <v>247</v>
      </c>
      <c r="H6" s="12" t="s">
        <v>248</v>
      </c>
      <c r="I6" s="12" t="s">
        <v>249</v>
      </c>
    </row>
    <row r="7" spans="2:9" x14ac:dyDescent="0.2">
      <c r="B7" s="13">
        <v>1</v>
      </c>
      <c r="C7" s="13">
        <v>2</v>
      </c>
      <c r="D7" s="13">
        <v>3</v>
      </c>
      <c r="E7" s="13">
        <v>4</v>
      </c>
      <c r="F7" s="13">
        <v>5</v>
      </c>
      <c r="G7" s="13">
        <v>6</v>
      </c>
      <c r="H7" s="13">
        <v>7</v>
      </c>
      <c r="I7" s="13">
        <v>8</v>
      </c>
    </row>
    <row r="8" spans="2:9" ht="21.75" customHeight="1" x14ac:dyDescent="0.2">
      <c r="B8" s="56">
        <v>1</v>
      </c>
      <c r="C8" s="57"/>
      <c r="D8" s="57"/>
      <c r="E8" s="57"/>
      <c r="F8" s="57"/>
      <c r="G8" s="57"/>
      <c r="H8" s="57"/>
      <c r="I8" s="57"/>
    </row>
    <row r="9" spans="2:9" ht="21.75" customHeight="1" x14ac:dyDescent="0.2">
      <c r="B9" s="56">
        <v>2</v>
      </c>
      <c r="C9" s="57"/>
      <c r="D9" s="57"/>
      <c r="E9" s="57"/>
      <c r="F9" s="57"/>
      <c r="G9" s="57"/>
      <c r="H9" s="57"/>
      <c r="I9" s="57"/>
    </row>
    <row r="10" spans="2:9" ht="21.75" customHeight="1" x14ac:dyDescent="0.2">
      <c r="B10" s="56">
        <v>3</v>
      </c>
      <c r="C10" s="57"/>
      <c r="D10" s="57"/>
      <c r="E10" s="57"/>
      <c r="F10" s="57"/>
      <c r="G10" s="57"/>
      <c r="H10" s="57"/>
      <c r="I10" s="57"/>
    </row>
    <row r="11" spans="2:9" ht="21.75" customHeight="1" x14ac:dyDescent="0.2">
      <c r="B11" s="56">
        <v>4</v>
      </c>
      <c r="C11" s="57"/>
      <c r="D11" s="57"/>
      <c r="E11" s="57"/>
      <c r="F11" s="57"/>
      <c r="G11" s="57"/>
      <c r="H11" s="57"/>
      <c r="I11" s="57"/>
    </row>
    <row r="12" spans="2:9" ht="21.75" customHeight="1" x14ac:dyDescent="0.2">
      <c r="B12" s="56">
        <v>5</v>
      </c>
      <c r="C12" s="57"/>
      <c r="D12" s="57"/>
      <c r="E12" s="57"/>
      <c r="F12" s="57"/>
      <c r="G12" s="57"/>
      <c r="H12" s="57"/>
      <c r="I12" s="57"/>
    </row>
    <row r="13" spans="2:9" ht="21.75" customHeight="1" x14ac:dyDescent="0.2">
      <c r="B13" s="56">
        <v>6</v>
      </c>
      <c r="C13" s="57"/>
      <c r="D13" s="57"/>
      <c r="E13" s="57"/>
      <c r="F13" s="57"/>
      <c r="G13" s="57"/>
      <c r="H13" s="57"/>
      <c r="I13" s="57"/>
    </row>
  </sheetData>
  <mergeCells count="5">
    <mergeCell ref="B5:B6"/>
    <mergeCell ref="C5:C6"/>
    <mergeCell ref="D5:D6"/>
    <mergeCell ref="E5:E6"/>
    <mergeCell ref="F5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23A16-05F0-4FA9-9BFB-E3237038264A}">
  <sheetPr>
    <outlinePr summaryBelow="0" summaryRight="0"/>
  </sheetPr>
  <dimension ref="A2:AD998"/>
  <sheetViews>
    <sheetView zoomScale="82" zoomScaleNormal="82" workbookViewId="0">
      <selection activeCell="B14" sqref="B14:D14"/>
    </sheetView>
  </sheetViews>
  <sheetFormatPr defaultColWidth="12.7109375" defaultRowHeight="15.75" customHeight="1" x14ac:dyDescent="0.2"/>
  <cols>
    <col min="1" max="1" width="4.5703125" style="14" customWidth="1"/>
    <col min="2" max="2" width="12.42578125" style="14" customWidth="1"/>
    <col min="3" max="3" width="13.28515625" style="14" customWidth="1"/>
    <col min="4" max="4" width="15.42578125" style="14" customWidth="1"/>
    <col min="5" max="12" width="13.28515625" style="14" customWidth="1"/>
    <col min="13" max="13" width="6.85546875" style="14" customWidth="1"/>
    <col min="14" max="14" width="10" style="14" customWidth="1"/>
    <col min="15" max="15" width="7.5703125" style="14" customWidth="1"/>
    <col min="16" max="16" width="4.85546875" style="14" customWidth="1"/>
    <col min="17" max="17" width="4.42578125" style="14" customWidth="1"/>
    <col min="18" max="18" width="15" style="14" customWidth="1"/>
    <col min="19" max="19" width="13.42578125" style="14" customWidth="1"/>
    <col min="20" max="20" width="21.42578125" style="14" customWidth="1"/>
    <col min="21" max="21" width="21.85546875" style="14" customWidth="1"/>
    <col min="22" max="22" width="23.140625" style="14" customWidth="1"/>
    <col min="23" max="23" width="20.28515625" style="14" customWidth="1"/>
    <col min="24" max="16384" width="12.7109375" style="14"/>
  </cols>
  <sheetData>
    <row r="2" spans="1:30" ht="15.75" customHeight="1" x14ac:dyDescent="0.2">
      <c r="B2" s="52" t="s">
        <v>251</v>
      </c>
    </row>
    <row r="3" spans="1:30" ht="12.75" x14ac:dyDescent="0.2">
      <c r="A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X3" s="16"/>
      <c r="Y3" s="16"/>
      <c r="Z3" s="16"/>
      <c r="AA3" s="16"/>
      <c r="AB3" s="16"/>
      <c r="AC3" s="16"/>
      <c r="AD3" s="16"/>
    </row>
    <row r="4" spans="1:30" ht="15.75" customHeight="1" x14ac:dyDescent="0.2">
      <c r="B4" s="54" t="s">
        <v>257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17"/>
      <c r="N4" s="18"/>
      <c r="O4" s="18"/>
      <c r="P4" s="18"/>
      <c r="R4" s="15" t="s">
        <v>320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ht="15" customHeight="1" x14ac:dyDescent="0.2">
      <c r="B5" s="365" t="s">
        <v>0</v>
      </c>
      <c r="C5" s="367" t="s">
        <v>1</v>
      </c>
      <c r="D5" s="378"/>
      <c r="E5" s="368" t="s">
        <v>2</v>
      </c>
      <c r="F5" s="378"/>
      <c r="G5" s="378"/>
      <c r="H5" s="378"/>
      <c r="I5" s="367" t="s">
        <v>3</v>
      </c>
      <c r="J5" s="378"/>
      <c r="K5" s="378"/>
      <c r="L5" s="379"/>
      <c r="M5" s="373"/>
      <c r="N5" s="95"/>
      <c r="O5" s="96"/>
      <c r="P5" s="16"/>
      <c r="R5" s="365" t="s">
        <v>0</v>
      </c>
      <c r="S5" s="365" t="s">
        <v>3</v>
      </c>
      <c r="T5" s="22" t="s">
        <v>23</v>
      </c>
      <c r="U5" s="367" t="s">
        <v>24</v>
      </c>
      <c r="V5" s="368"/>
      <c r="W5" s="369"/>
      <c r="X5" s="17"/>
      <c r="Y5" s="17"/>
      <c r="Z5" s="17"/>
      <c r="AA5" s="17"/>
      <c r="AB5" s="17"/>
      <c r="AC5" s="17"/>
      <c r="AD5" s="18"/>
    </row>
    <row r="6" spans="1:30" ht="45.75" customHeight="1" x14ac:dyDescent="0.2">
      <c r="B6" s="377"/>
      <c r="C6" s="19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22" t="s">
        <v>10</v>
      </c>
      <c r="J6" s="22" t="s">
        <v>11</v>
      </c>
      <c r="K6" s="22" t="s">
        <v>12</v>
      </c>
      <c r="L6" s="22" t="s">
        <v>13</v>
      </c>
      <c r="M6" s="374"/>
      <c r="N6" s="364" t="s">
        <v>339</v>
      </c>
      <c r="O6" s="364"/>
      <c r="P6" s="16"/>
      <c r="R6" s="366"/>
      <c r="S6" s="366"/>
      <c r="T6" s="22" t="s">
        <v>25</v>
      </c>
      <c r="U6" s="22" t="s">
        <v>26</v>
      </c>
      <c r="V6" s="22" t="s">
        <v>27</v>
      </c>
      <c r="W6" s="22" t="s">
        <v>28</v>
      </c>
      <c r="X6" s="16"/>
      <c r="Y6" s="16"/>
      <c r="Z6" s="16"/>
      <c r="AA6" s="16"/>
      <c r="AB6" s="16"/>
      <c r="AC6" s="16"/>
      <c r="AD6" s="16"/>
    </row>
    <row r="7" spans="1:30" ht="12.75" x14ac:dyDescent="0.2"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24">
        <v>7</v>
      </c>
      <c r="I7" s="24">
        <v>8</v>
      </c>
      <c r="J7" s="24">
        <v>9</v>
      </c>
      <c r="K7" s="23">
        <v>10</v>
      </c>
      <c r="L7" s="23">
        <v>11</v>
      </c>
      <c r="M7" s="62"/>
      <c r="N7" s="21"/>
      <c r="O7" s="21"/>
      <c r="P7" s="16"/>
      <c r="R7" s="23">
        <v>1</v>
      </c>
      <c r="S7" s="23">
        <v>2</v>
      </c>
      <c r="T7" s="23">
        <v>3</v>
      </c>
      <c r="U7" s="23">
        <v>4</v>
      </c>
      <c r="V7" s="23">
        <v>5</v>
      </c>
      <c r="W7" s="23">
        <v>6</v>
      </c>
      <c r="X7" s="16"/>
      <c r="Y7" s="16"/>
      <c r="Z7" s="16"/>
      <c r="AA7" s="16"/>
      <c r="AB7" s="16"/>
      <c r="AC7" s="16"/>
      <c r="AD7" s="16"/>
    </row>
    <row r="8" spans="1:30" ht="12.75" x14ac:dyDescent="0.2">
      <c r="B8" s="25" t="s">
        <v>14</v>
      </c>
      <c r="C8" s="26">
        <v>25</v>
      </c>
      <c r="D8" s="26">
        <v>100</v>
      </c>
      <c r="E8" s="26">
        <v>20</v>
      </c>
      <c r="F8" s="26">
        <v>1</v>
      </c>
      <c r="G8" s="26">
        <v>1</v>
      </c>
      <c r="H8" s="26">
        <v>1</v>
      </c>
      <c r="I8" s="26">
        <v>2</v>
      </c>
      <c r="J8" s="26">
        <v>1</v>
      </c>
      <c r="K8" s="26">
        <v>19</v>
      </c>
      <c r="L8" s="26">
        <v>1</v>
      </c>
      <c r="M8" s="16"/>
      <c r="N8" s="97">
        <f>E8+F8+G8+H8-I8-J8-K8-L8</f>
        <v>0</v>
      </c>
      <c r="O8" s="21"/>
      <c r="P8" s="16"/>
      <c r="R8" s="25" t="s">
        <v>14</v>
      </c>
      <c r="S8" s="26">
        <f>(E8+F8+G8+H8)</f>
        <v>23</v>
      </c>
      <c r="T8" s="26">
        <v>1</v>
      </c>
      <c r="U8" s="26">
        <v>2</v>
      </c>
      <c r="V8" s="26">
        <v>10</v>
      </c>
      <c r="W8" s="26">
        <v>5</v>
      </c>
      <c r="X8" s="16"/>
      <c r="Y8" s="16"/>
      <c r="Z8" s="16"/>
      <c r="AA8" s="16"/>
      <c r="AB8" s="16"/>
      <c r="AC8" s="16"/>
      <c r="AD8" s="16"/>
    </row>
    <row r="9" spans="1:30" ht="12.75" x14ac:dyDescent="0.2">
      <c r="B9" s="25" t="s">
        <v>15</v>
      </c>
      <c r="C9" s="26">
        <v>25</v>
      </c>
      <c r="D9" s="26">
        <v>200</v>
      </c>
      <c r="E9" s="26">
        <v>20</v>
      </c>
      <c r="F9" s="26">
        <v>1</v>
      </c>
      <c r="G9" s="26">
        <v>1</v>
      </c>
      <c r="H9" s="26">
        <v>1</v>
      </c>
      <c r="I9" s="26">
        <v>10</v>
      </c>
      <c r="J9" s="26">
        <v>1</v>
      </c>
      <c r="K9" s="26">
        <v>10</v>
      </c>
      <c r="L9" s="26">
        <v>2</v>
      </c>
      <c r="M9" s="16"/>
      <c r="N9" s="97">
        <f>E9+F9+G9+H9-I9-J9-K9-L9</f>
        <v>0</v>
      </c>
      <c r="O9" s="21"/>
      <c r="P9" s="16"/>
      <c r="R9" s="25" t="s">
        <v>15</v>
      </c>
      <c r="S9" s="26">
        <f>(E9+F9+G9+H9)</f>
        <v>23</v>
      </c>
      <c r="T9" s="26">
        <v>1</v>
      </c>
      <c r="U9" s="26">
        <v>2</v>
      </c>
      <c r="V9" s="26">
        <v>10</v>
      </c>
      <c r="W9" s="26">
        <v>5</v>
      </c>
      <c r="X9" s="16"/>
      <c r="Y9" s="16"/>
      <c r="Z9" s="16"/>
      <c r="AA9" s="16"/>
      <c r="AB9" s="16"/>
      <c r="AC9" s="16"/>
      <c r="AD9" s="16"/>
    </row>
    <row r="10" spans="1:30" ht="12.75" x14ac:dyDescent="0.2">
      <c r="B10" s="25" t="s">
        <v>16</v>
      </c>
      <c r="C10" s="26">
        <v>25</v>
      </c>
      <c r="D10" s="26">
        <v>239</v>
      </c>
      <c r="E10" s="26">
        <v>20</v>
      </c>
      <c r="F10" s="26">
        <v>1</v>
      </c>
      <c r="G10" s="26">
        <v>1</v>
      </c>
      <c r="H10" s="26">
        <v>1</v>
      </c>
      <c r="I10" s="26">
        <v>20</v>
      </c>
      <c r="J10" s="26">
        <v>1</v>
      </c>
      <c r="K10" s="26">
        <v>0</v>
      </c>
      <c r="L10" s="26">
        <v>2</v>
      </c>
      <c r="M10" s="16"/>
      <c r="N10" s="97">
        <f>E10+F10+G10+H10-I10-J10-K10-L10</f>
        <v>0</v>
      </c>
      <c r="O10" s="21"/>
      <c r="P10" s="16"/>
      <c r="R10" s="25" t="s">
        <v>16</v>
      </c>
      <c r="S10" s="26">
        <f>(E10+F10+G10+H10)</f>
        <v>23</v>
      </c>
      <c r="T10" s="26">
        <v>1</v>
      </c>
      <c r="U10" s="26">
        <v>2</v>
      </c>
      <c r="V10" s="26">
        <v>10</v>
      </c>
      <c r="W10" s="26">
        <v>5</v>
      </c>
      <c r="X10" s="16"/>
      <c r="Y10" s="16"/>
      <c r="Z10" s="16"/>
      <c r="AA10" s="16"/>
      <c r="AB10" s="16"/>
      <c r="AC10" s="16"/>
      <c r="AD10" s="16"/>
    </row>
    <row r="11" spans="1:30" ht="12.75" x14ac:dyDescent="0.2">
      <c r="B11" s="25" t="s">
        <v>17</v>
      </c>
      <c r="C11" s="26">
        <v>25</v>
      </c>
      <c r="D11" s="26">
        <v>333</v>
      </c>
      <c r="E11" s="26">
        <v>20</v>
      </c>
      <c r="F11" s="26">
        <v>2</v>
      </c>
      <c r="G11" s="26">
        <v>2</v>
      </c>
      <c r="H11" s="26">
        <v>2</v>
      </c>
      <c r="I11" s="26">
        <v>20</v>
      </c>
      <c r="J11" s="26">
        <v>2</v>
      </c>
      <c r="K11" s="26">
        <v>0</v>
      </c>
      <c r="L11" s="26">
        <v>4</v>
      </c>
      <c r="M11" s="16"/>
      <c r="N11" s="97">
        <f>E11+F11+G11+H11-I11-J11-K11-L11</f>
        <v>0</v>
      </c>
      <c r="O11" s="21"/>
      <c r="P11" s="16"/>
      <c r="R11" s="25" t="s">
        <v>17</v>
      </c>
      <c r="S11" s="26">
        <f>(E11+F11+G11+H11)</f>
        <v>26</v>
      </c>
      <c r="T11" s="26">
        <v>2</v>
      </c>
      <c r="U11" s="26">
        <v>2</v>
      </c>
      <c r="V11" s="26">
        <v>10</v>
      </c>
      <c r="W11" s="26">
        <v>5</v>
      </c>
      <c r="X11" s="16"/>
      <c r="Y11" s="16"/>
      <c r="Z11" s="16"/>
      <c r="AA11" s="16"/>
      <c r="AB11" s="16"/>
      <c r="AC11" s="16"/>
      <c r="AD11" s="16"/>
    </row>
    <row r="12" spans="1:30" ht="12.75" x14ac:dyDescent="0.2">
      <c r="B12" s="25" t="s">
        <v>18</v>
      </c>
      <c r="C12" s="26">
        <v>25</v>
      </c>
      <c r="D12" s="26">
        <v>588</v>
      </c>
      <c r="E12" s="26">
        <v>20</v>
      </c>
      <c r="F12" s="26">
        <v>2</v>
      </c>
      <c r="G12" s="26">
        <v>2</v>
      </c>
      <c r="H12" s="26">
        <v>2</v>
      </c>
      <c r="I12" s="26">
        <v>20</v>
      </c>
      <c r="J12" s="26">
        <v>2</v>
      </c>
      <c r="K12" s="26">
        <v>4</v>
      </c>
      <c r="L12" s="26">
        <v>0</v>
      </c>
      <c r="M12" s="16"/>
      <c r="N12" s="97">
        <f>E12+F12+G12+H12-I12-J12-K12-L12</f>
        <v>0</v>
      </c>
      <c r="O12" s="21"/>
      <c r="P12" s="16"/>
      <c r="R12" s="25" t="s">
        <v>18</v>
      </c>
      <c r="S12" s="26">
        <f>(E12+F12+G12+H12)</f>
        <v>26</v>
      </c>
      <c r="T12" s="26">
        <v>2</v>
      </c>
      <c r="U12" s="26">
        <v>2</v>
      </c>
      <c r="V12" s="26">
        <v>10</v>
      </c>
      <c r="W12" s="26">
        <v>5</v>
      </c>
      <c r="X12" s="16"/>
      <c r="Y12" s="16"/>
      <c r="Z12" s="16"/>
      <c r="AA12" s="16"/>
      <c r="AB12" s="16"/>
      <c r="AC12" s="16"/>
      <c r="AD12" s="16"/>
    </row>
    <row r="13" spans="1:30" ht="12.75" x14ac:dyDescent="0.2">
      <c r="B13" s="375" t="s">
        <v>19</v>
      </c>
      <c r="C13" s="376"/>
      <c r="D13" s="27">
        <f t="shared" ref="D13:L13" si="0">SUM(D8:D12)</f>
        <v>1460</v>
      </c>
      <c r="E13" s="27">
        <f t="shared" si="0"/>
        <v>100</v>
      </c>
      <c r="F13" s="27">
        <f t="shared" si="0"/>
        <v>7</v>
      </c>
      <c r="G13" s="27">
        <f t="shared" si="0"/>
        <v>7</v>
      </c>
      <c r="H13" s="27">
        <f t="shared" si="0"/>
        <v>7</v>
      </c>
      <c r="I13" s="27">
        <f t="shared" si="0"/>
        <v>72</v>
      </c>
      <c r="J13" s="27">
        <f t="shared" si="0"/>
        <v>7</v>
      </c>
      <c r="K13" s="27">
        <f t="shared" si="0"/>
        <v>33</v>
      </c>
      <c r="L13" s="27">
        <f t="shared" si="0"/>
        <v>9</v>
      </c>
      <c r="M13" s="16"/>
      <c r="N13" s="21"/>
      <c r="O13" s="21"/>
      <c r="P13" s="16"/>
      <c r="R13" s="28" t="s">
        <v>19</v>
      </c>
      <c r="S13" s="29">
        <f>SUM(S8:S12)</f>
        <v>121</v>
      </c>
      <c r="T13" s="29">
        <f>SUM(T8:T12)</f>
        <v>7</v>
      </c>
      <c r="U13" s="29">
        <f>SUM(U8:U12)</f>
        <v>10</v>
      </c>
      <c r="V13" s="29">
        <f>SUM(V8:V12)</f>
        <v>50</v>
      </c>
      <c r="W13" s="29">
        <f>SUM(W8:W12)</f>
        <v>25</v>
      </c>
      <c r="X13" s="16"/>
      <c r="Y13" s="16"/>
      <c r="Z13" s="16"/>
      <c r="AA13" s="16"/>
      <c r="AB13" s="16"/>
      <c r="AC13" s="16"/>
      <c r="AD13" s="16"/>
    </row>
    <row r="14" spans="1:30" ht="12.75" x14ac:dyDescent="0.2">
      <c r="B14" s="370" t="s">
        <v>20</v>
      </c>
      <c r="C14" s="371"/>
      <c r="D14" s="371"/>
      <c r="E14" s="372">
        <f>SUM(E13:H13)</f>
        <v>121</v>
      </c>
      <c r="F14" s="371"/>
      <c r="G14" s="371"/>
      <c r="H14" s="371"/>
      <c r="I14" s="372">
        <f>SUM(I13:L13)</f>
        <v>121</v>
      </c>
      <c r="J14" s="371"/>
      <c r="K14" s="371"/>
      <c r="L14" s="371"/>
      <c r="M14" s="16"/>
      <c r="N14" s="21"/>
      <c r="O14" s="21"/>
      <c r="P14" s="16"/>
      <c r="X14" s="16"/>
      <c r="Y14" s="16"/>
      <c r="Z14" s="16"/>
      <c r="AA14" s="16"/>
      <c r="AB14" s="16"/>
      <c r="AC14" s="16"/>
      <c r="AD14" s="16"/>
    </row>
    <row r="15" spans="1:30" ht="12.75" x14ac:dyDescent="0.2"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X15" s="16"/>
      <c r="Y15" s="16"/>
      <c r="Z15" s="16"/>
      <c r="AA15" s="16"/>
      <c r="AB15" s="16"/>
      <c r="AC15" s="16"/>
      <c r="AD15" s="16"/>
    </row>
    <row r="16" spans="1:30" ht="12.75" x14ac:dyDescent="0.2">
      <c r="B16" s="15" t="s">
        <v>21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X16" s="16"/>
      <c r="Y16" s="16"/>
      <c r="Z16" s="16"/>
      <c r="AA16" s="16"/>
      <c r="AB16" s="16"/>
      <c r="AC16" s="16"/>
      <c r="AD16" s="16"/>
    </row>
    <row r="17" spans="2:30" ht="12.75" x14ac:dyDescent="0.2">
      <c r="B17" s="16" t="s">
        <v>22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X17" s="16"/>
      <c r="Y17" s="16"/>
      <c r="Z17" s="16"/>
      <c r="AA17" s="16"/>
      <c r="AB17" s="16"/>
      <c r="AC17" s="16"/>
      <c r="AD17" s="16"/>
    </row>
    <row r="18" spans="2:30" ht="12.75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X18" s="16"/>
      <c r="Y18" s="16"/>
      <c r="Z18" s="16"/>
      <c r="AA18" s="16"/>
      <c r="AB18" s="16"/>
      <c r="AC18" s="16"/>
      <c r="AD18" s="16"/>
    </row>
    <row r="19" spans="2:30" ht="12.75" x14ac:dyDescent="0.2">
      <c r="H19" s="16"/>
      <c r="I19" s="16"/>
      <c r="J19" s="16"/>
      <c r="K19" s="16"/>
      <c r="L19" s="16"/>
      <c r="M19" s="16"/>
      <c r="N19" s="16"/>
      <c r="O19" s="16"/>
      <c r="P19" s="16"/>
      <c r="X19" s="16"/>
      <c r="Y19" s="16"/>
      <c r="Z19" s="16"/>
    </row>
    <row r="20" spans="2:30" ht="12.75" x14ac:dyDescent="0.2">
      <c r="O20" s="16"/>
      <c r="P20" s="16"/>
      <c r="X20" s="16"/>
      <c r="Y20" s="16"/>
      <c r="Z20" s="16"/>
    </row>
    <row r="21" spans="2:30" ht="12.75" x14ac:dyDescent="0.2">
      <c r="B21" s="17" t="s">
        <v>321</v>
      </c>
      <c r="C21" s="16"/>
      <c r="D21" s="16"/>
      <c r="E21" s="16"/>
      <c r="F21" s="16"/>
      <c r="G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2:30" ht="38.25" x14ac:dyDescent="0.2">
      <c r="B22" s="30"/>
      <c r="C22" s="31" t="s">
        <v>29</v>
      </c>
      <c r="D22" s="31" t="s">
        <v>30</v>
      </c>
      <c r="E22" s="31" t="s">
        <v>31</v>
      </c>
      <c r="F22" s="31" t="s">
        <v>32</v>
      </c>
      <c r="G22" s="31" t="s">
        <v>33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2:30" ht="12.75" x14ac:dyDescent="0.2">
      <c r="B23" s="32" t="s">
        <v>14</v>
      </c>
      <c r="C23" s="33">
        <f t="shared" ref="C23:D27" si="1">E8/D8%</f>
        <v>20</v>
      </c>
      <c r="D23" s="34">
        <f t="shared" si="1"/>
        <v>5</v>
      </c>
      <c r="E23" s="33">
        <f>K8/(E8+F8+G8)%</f>
        <v>86.36363636363636</v>
      </c>
      <c r="F23" s="35">
        <f>(I8+K8)/(E8+F8+G8)%</f>
        <v>95.454545454545453</v>
      </c>
      <c r="G23" s="36">
        <f>(T8+U8+V8+W8)/S8%</f>
        <v>78.260869565217391</v>
      </c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2:30" ht="12.75" x14ac:dyDescent="0.2">
      <c r="B24" s="37" t="s">
        <v>15</v>
      </c>
      <c r="C24" s="33">
        <f t="shared" si="1"/>
        <v>10</v>
      </c>
      <c r="D24" s="34">
        <f t="shared" si="1"/>
        <v>5</v>
      </c>
      <c r="E24" s="33">
        <f>K9/(E9+F9+G9)%</f>
        <v>45.454545454545453</v>
      </c>
      <c r="F24" s="35">
        <f>(I9+K9)/(E9+F9+G9)%</f>
        <v>90.909090909090907</v>
      </c>
      <c r="G24" s="36">
        <f>(T9+U9+V9+W9)/S9%</f>
        <v>78.260869565217391</v>
      </c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2:30" ht="12.75" x14ac:dyDescent="0.2">
      <c r="B25" s="37" t="s">
        <v>16</v>
      </c>
      <c r="C25" s="33">
        <f t="shared" si="1"/>
        <v>8.3682008368200833</v>
      </c>
      <c r="D25" s="34">
        <f t="shared" si="1"/>
        <v>5</v>
      </c>
      <c r="E25" s="33">
        <f>K10/(E10+F10+G10)%</f>
        <v>0</v>
      </c>
      <c r="F25" s="35">
        <f>(I10+K10)/(E10+F10+G10)%</f>
        <v>90.909090909090907</v>
      </c>
      <c r="G25" s="36">
        <f>(T10+U10+V10+W10)/S10%</f>
        <v>78.260869565217391</v>
      </c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2:30" ht="12.75" x14ac:dyDescent="0.2">
      <c r="B26" s="37" t="s">
        <v>17</v>
      </c>
      <c r="C26" s="33">
        <f t="shared" si="1"/>
        <v>6.0060060060060056</v>
      </c>
      <c r="D26" s="34">
        <f t="shared" si="1"/>
        <v>10</v>
      </c>
      <c r="E26" s="33">
        <f>K11/(E11+F11+G11)%</f>
        <v>0</v>
      </c>
      <c r="F26" s="35">
        <f>(I11+K11)/(E11+F11+G11)%</f>
        <v>83.333333333333343</v>
      </c>
      <c r="G26" s="36">
        <f>(T11+U11+V11+W11)/S11%</f>
        <v>73.07692307692308</v>
      </c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2:30" ht="12.75" x14ac:dyDescent="0.2">
      <c r="B27" s="37" t="s">
        <v>18</v>
      </c>
      <c r="C27" s="33">
        <f t="shared" si="1"/>
        <v>3.4013605442176873</v>
      </c>
      <c r="D27" s="34">
        <f t="shared" si="1"/>
        <v>10</v>
      </c>
      <c r="E27" s="33">
        <f>K12/(E12+F12+G12)%</f>
        <v>16.666666666666668</v>
      </c>
      <c r="F27" s="35">
        <f>(I12+K12)/(E12+F12+G12)%</f>
        <v>100</v>
      </c>
      <c r="G27" s="36">
        <f>(T12+U12+V12+W12)/S12%</f>
        <v>73.07692307692308</v>
      </c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2:30" ht="12.75" x14ac:dyDescent="0.2">
      <c r="B28" s="38"/>
      <c r="C28" s="16"/>
      <c r="D28" s="16"/>
      <c r="E28" s="16"/>
      <c r="F28" s="16"/>
      <c r="G28" s="39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2:30" ht="191.25" x14ac:dyDescent="0.2">
      <c r="B29" s="40"/>
      <c r="C29" s="41" t="s">
        <v>34</v>
      </c>
      <c r="D29" s="41" t="s">
        <v>35</v>
      </c>
      <c r="E29" s="41" t="s">
        <v>36</v>
      </c>
      <c r="F29" s="41" t="s">
        <v>37</v>
      </c>
      <c r="G29" s="42" t="s">
        <v>38</v>
      </c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2:30" ht="12.75" x14ac:dyDescent="0.2"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2:30" ht="12.75" x14ac:dyDescent="0.2"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2:30" ht="12.75" x14ac:dyDescent="0.2"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2:30" ht="12.75" x14ac:dyDescent="0.2"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2:30" ht="12.75" x14ac:dyDescent="0.2"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2:30" ht="15" x14ac:dyDescent="0.3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2:30" ht="15" x14ac:dyDescent="0.3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2:30" ht="15" x14ac:dyDescent="0.3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2:30" ht="15" x14ac:dyDescent="0.3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</row>
    <row r="39" spans="2:30" ht="15" x14ac:dyDescent="0.3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2:30" ht="15" x14ac:dyDescent="0.3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2:30" ht="15" x14ac:dyDescent="0.3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2:30" ht="15" x14ac:dyDescent="0.3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2:30" ht="15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2:30" ht="15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2:30" ht="15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</row>
    <row r="46" spans="2:30" ht="15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2:30" ht="15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2:30" ht="15" x14ac:dyDescent="0.3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</row>
    <row r="49" spans="2:30" ht="15" x14ac:dyDescent="0.3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</row>
    <row r="50" spans="2:30" ht="15" x14ac:dyDescent="0.3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</row>
    <row r="51" spans="2:30" ht="15" x14ac:dyDescent="0.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</row>
    <row r="52" spans="2:30" ht="15" x14ac:dyDescent="0.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</row>
    <row r="53" spans="2:30" ht="15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</row>
    <row r="54" spans="2:30" ht="15" x14ac:dyDescent="0.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2:30" ht="15" x14ac:dyDescent="0.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2:30" ht="15" x14ac:dyDescent="0.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</row>
    <row r="57" spans="2:30" ht="15" x14ac:dyDescent="0.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</row>
    <row r="58" spans="2:30" ht="15" x14ac:dyDescent="0.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</row>
    <row r="59" spans="2:30" ht="15" x14ac:dyDescent="0.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</row>
    <row r="60" spans="2:30" ht="15" x14ac:dyDescent="0.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</row>
    <row r="61" spans="2:30" ht="15" x14ac:dyDescent="0.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</row>
    <row r="62" spans="2:30" ht="15" x14ac:dyDescent="0.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</row>
    <row r="63" spans="2:30" ht="15" x14ac:dyDescent="0.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</row>
    <row r="64" spans="2:30" ht="15" x14ac:dyDescent="0.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</row>
    <row r="65" spans="2:30" ht="15" x14ac:dyDescent="0.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2:30" ht="15" x14ac:dyDescent="0.3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2:30" ht="15" x14ac:dyDescent="0.3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</row>
    <row r="68" spans="2:30" ht="15" x14ac:dyDescent="0.3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</row>
    <row r="69" spans="2:30" ht="15" x14ac:dyDescent="0.3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</row>
    <row r="70" spans="2:30" ht="15" x14ac:dyDescent="0.3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</row>
    <row r="71" spans="2:30" ht="15" x14ac:dyDescent="0.3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</row>
    <row r="72" spans="2:30" ht="15" x14ac:dyDescent="0.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</row>
    <row r="73" spans="2:30" ht="15" x14ac:dyDescent="0.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</row>
    <row r="74" spans="2:30" ht="15" x14ac:dyDescent="0.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</row>
    <row r="75" spans="2:30" ht="15" x14ac:dyDescent="0.3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</row>
    <row r="76" spans="2:30" ht="15" x14ac:dyDescent="0.3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2:30" ht="15" x14ac:dyDescent="0.3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</row>
    <row r="78" spans="2:30" ht="15" x14ac:dyDescent="0.3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</row>
    <row r="79" spans="2:30" ht="15" x14ac:dyDescent="0.3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</row>
    <row r="80" spans="2:30" ht="15" x14ac:dyDescent="0.3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</row>
    <row r="81" spans="2:30" ht="15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2:30" ht="15" x14ac:dyDescent="0.3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</row>
    <row r="83" spans="2:30" ht="15" x14ac:dyDescent="0.3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</row>
    <row r="84" spans="2:30" ht="15" x14ac:dyDescent="0.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</row>
    <row r="85" spans="2:30" ht="15" x14ac:dyDescent="0.3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</row>
    <row r="86" spans="2:30" ht="15" x14ac:dyDescent="0.3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</row>
    <row r="87" spans="2:30" ht="15" x14ac:dyDescent="0.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</row>
    <row r="88" spans="2:30" ht="15" x14ac:dyDescent="0.3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2:30" ht="15" x14ac:dyDescent="0.3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</row>
    <row r="90" spans="2:30" ht="15" x14ac:dyDescent="0.3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</row>
    <row r="91" spans="2:30" ht="15" x14ac:dyDescent="0.3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</row>
    <row r="92" spans="2:30" ht="15" x14ac:dyDescent="0.3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</row>
    <row r="93" spans="2:30" ht="15" x14ac:dyDescent="0.3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2:30" ht="15" x14ac:dyDescent="0.3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</row>
    <row r="95" spans="2:30" ht="15" x14ac:dyDescent="0.3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</row>
    <row r="96" spans="2:30" ht="15" x14ac:dyDescent="0.3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</row>
    <row r="97" spans="2:30" ht="15" x14ac:dyDescent="0.3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</row>
    <row r="98" spans="2:30" ht="15" x14ac:dyDescent="0.3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</row>
    <row r="99" spans="2:30" ht="15" x14ac:dyDescent="0.3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</row>
    <row r="100" spans="2:30" ht="15" x14ac:dyDescent="0.3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2:30" ht="15" x14ac:dyDescent="0.3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</row>
    <row r="102" spans="2:30" ht="15" x14ac:dyDescent="0.3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</row>
    <row r="103" spans="2:30" ht="15" x14ac:dyDescent="0.3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</row>
    <row r="104" spans="2:30" ht="15" x14ac:dyDescent="0.3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</row>
    <row r="105" spans="2:30" ht="15" x14ac:dyDescent="0.3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2:30" ht="15" x14ac:dyDescent="0.3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</row>
    <row r="107" spans="2:30" ht="15" x14ac:dyDescent="0.3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</row>
    <row r="108" spans="2:30" ht="15" x14ac:dyDescent="0.3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</row>
    <row r="109" spans="2:30" ht="15" x14ac:dyDescent="0.3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</row>
    <row r="110" spans="2:30" ht="15" x14ac:dyDescent="0.3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</row>
    <row r="111" spans="2:30" ht="15" x14ac:dyDescent="0.3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</row>
    <row r="112" spans="2:30" ht="15" x14ac:dyDescent="0.3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2:30" ht="15" x14ac:dyDescent="0.3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</row>
    <row r="114" spans="2:30" ht="15" x14ac:dyDescent="0.3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</row>
    <row r="115" spans="2:30" ht="15" x14ac:dyDescent="0.3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</row>
    <row r="116" spans="2:30" ht="15" x14ac:dyDescent="0.3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</row>
    <row r="117" spans="2:30" ht="15" x14ac:dyDescent="0.3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2:30" ht="15" x14ac:dyDescent="0.3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</row>
    <row r="119" spans="2:30" ht="15" x14ac:dyDescent="0.3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</row>
    <row r="120" spans="2:30" ht="15" x14ac:dyDescent="0.3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</row>
    <row r="121" spans="2:30" ht="15" x14ac:dyDescent="0.3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</row>
    <row r="122" spans="2:30" ht="15" x14ac:dyDescent="0.3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</row>
    <row r="123" spans="2:30" ht="15" x14ac:dyDescent="0.3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</row>
    <row r="124" spans="2:30" ht="15" x14ac:dyDescent="0.3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2:30" ht="15" x14ac:dyDescent="0.3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</row>
    <row r="126" spans="2:30" ht="15" x14ac:dyDescent="0.3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</row>
    <row r="127" spans="2:30" ht="15" x14ac:dyDescent="0.3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</row>
    <row r="128" spans="2:30" ht="15" x14ac:dyDescent="0.3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</row>
    <row r="129" spans="2:30" ht="15" x14ac:dyDescent="0.3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  <row r="130" spans="2:30" ht="15" x14ac:dyDescent="0.3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</row>
    <row r="131" spans="2:30" ht="15" x14ac:dyDescent="0.3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</row>
    <row r="132" spans="2:30" ht="15" x14ac:dyDescent="0.3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</row>
    <row r="133" spans="2:30" ht="15" x14ac:dyDescent="0.3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</row>
    <row r="134" spans="2:30" ht="15" x14ac:dyDescent="0.3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</row>
    <row r="135" spans="2:30" ht="15" x14ac:dyDescent="0.3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</row>
    <row r="136" spans="2:30" ht="15" x14ac:dyDescent="0.3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</row>
    <row r="137" spans="2:30" ht="15" x14ac:dyDescent="0.3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</row>
    <row r="138" spans="2:30" ht="15" x14ac:dyDescent="0.3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</row>
    <row r="139" spans="2:30" ht="15" x14ac:dyDescent="0.3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</row>
    <row r="140" spans="2:30" ht="15" x14ac:dyDescent="0.3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</row>
    <row r="141" spans="2:30" ht="15" x14ac:dyDescent="0.3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</row>
    <row r="142" spans="2:30" ht="15" x14ac:dyDescent="0.3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</row>
    <row r="143" spans="2:30" ht="15" x14ac:dyDescent="0.3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</row>
    <row r="144" spans="2:30" ht="15" x14ac:dyDescent="0.3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</row>
    <row r="145" spans="2:30" ht="15" x14ac:dyDescent="0.3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</row>
    <row r="146" spans="2:30" ht="15" x14ac:dyDescent="0.3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</row>
    <row r="147" spans="2:30" ht="15" x14ac:dyDescent="0.3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</row>
    <row r="148" spans="2:30" ht="15" x14ac:dyDescent="0.3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</row>
    <row r="149" spans="2:30" ht="15" x14ac:dyDescent="0.3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</row>
    <row r="150" spans="2:30" ht="15" x14ac:dyDescent="0.3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</row>
    <row r="151" spans="2:30" ht="15" x14ac:dyDescent="0.3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</row>
    <row r="152" spans="2:30" ht="15" x14ac:dyDescent="0.3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</row>
    <row r="153" spans="2:30" ht="15" x14ac:dyDescent="0.3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</row>
    <row r="154" spans="2:30" ht="15" x14ac:dyDescent="0.3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</row>
    <row r="155" spans="2:30" ht="15" x14ac:dyDescent="0.3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</row>
    <row r="156" spans="2:30" ht="15" x14ac:dyDescent="0.3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</row>
    <row r="157" spans="2:30" ht="15" x14ac:dyDescent="0.3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</row>
    <row r="158" spans="2:30" ht="15" x14ac:dyDescent="0.3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</row>
    <row r="159" spans="2:30" ht="15" x14ac:dyDescent="0.3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</row>
    <row r="160" spans="2:30" ht="15" x14ac:dyDescent="0.3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</row>
    <row r="161" spans="2:30" ht="15" x14ac:dyDescent="0.3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</row>
    <row r="162" spans="2:30" ht="15" x14ac:dyDescent="0.3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</row>
    <row r="163" spans="2:30" ht="15" x14ac:dyDescent="0.3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</row>
    <row r="164" spans="2:30" ht="15" x14ac:dyDescent="0.3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</row>
    <row r="165" spans="2:30" ht="15" x14ac:dyDescent="0.3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</row>
    <row r="166" spans="2:30" ht="15" x14ac:dyDescent="0.3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</row>
    <row r="167" spans="2:30" ht="15" x14ac:dyDescent="0.3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</row>
    <row r="168" spans="2:30" ht="15" x14ac:dyDescent="0.3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</row>
    <row r="169" spans="2:30" ht="15" x14ac:dyDescent="0.3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</row>
    <row r="170" spans="2:30" ht="15" x14ac:dyDescent="0.3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</row>
    <row r="171" spans="2:30" ht="15" x14ac:dyDescent="0.3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</row>
    <row r="172" spans="2:30" ht="15" x14ac:dyDescent="0.3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</row>
    <row r="173" spans="2:30" ht="15" x14ac:dyDescent="0.3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</row>
    <row r="174" spans="2:30" ht="15" x14ac:dyDescent="0.3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</row>
    <row r="175" spans="2:30" ht="15" x14ac:dyDescent="0.3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</row>
    <row r="176" spans="2:30" ht="15" x14ac:dyDescent="0.3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</row>
    <row r="177" spans="2:30" ht="15" x14ac:dyDescent="0.3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</row>
    <row r="178" spans="2:30" ht="15" x14ac:dyDescent="0.3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</row>
    <row r="179" spans="2:30" ht="15" x14ac:dyDescent="0.3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</row>
    <row r="180" spans="2:30" ht="15" x14ac:dyDescent="0.3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</row>
    <row r="181" spans="2:30" ht="15" x14ac:dyDescent="0.3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</row>
    <row r="182" spans="2:30" ht="15" x14ac:dyDescent="0.3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</row>
    <row r="183" spans="2:30" ht="15" x14ac:dyDescent="0.3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</row>
    <row r="184" spans="2:30" ht="15" x14ac:dyDescent="0.3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</row>
    <row r="185" spans="2:30" ht="15" x14ac:dyDescent="0.3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</row>
    <row r="186" spans="2:30" ht="15" x14ac:dyDescent="0.3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</row>
    <row r="187" spans="2:30" ht="15" x14ac:dyDescent="0.3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</row>
    <row r="188" spans="2:30" ht="15" x14ac:dyDescent="0.3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</row>
    <row r="189" spans="2:30" ht="15" x14ac:dyDescent="0.3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</row>
    <row r="190" spans="2:30" ht="15" x14ac:dyDescent="0.3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</row>
    <row r="191" spans="2:30" ht="15" x14ac:dyDescent="0.3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</row>
    <row r="192" spans="2:30" ht="15" x14ac:dyDescent="0.3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</row>
    <row r="193" spans="2:30" ht="15" x14ac:dyDescent="0.3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</row>
    <row r="194" spans="2:30" ht="15" x14ac:dyDescent="0.3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</row>
    <row r="195" spans="2:30" ht="15" x14ac:dyDescent="0.3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</row>
    <row r="196" spans="2:30" ht="15" x14ac:dyDescent="0.3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</row>
    <row r="197" spans="2:30" ht="15" x14ac:dyDescent="0.3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</row>
    <row r="198" spans="2:30" ht="15" x14ac:dyDescent="0.3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</row>
    <row r="199" spans="2:30" ht="15" x14ac:dyDescent="0.3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</row>
    <row r="200" spans="2:30" ht="15" x14ac:dyDescent="0.3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</row>
    <row r="201" spans="2:30" ht="15" x14ac:dyDescent="0.3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</row>
    <row r="202" spans="2:30" ht="15" x14ac:dyDescent="0.3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</row>
    <row r="203" spans="2:30" ht="15" x14ac:dyDescent="0.3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</row>
    <row r="204" spans="2:30" ht="15" x14ac:dyDescent="0.3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</row>
    <row r="205" spans="2:30" ht="15" x14ac:dyDescent="0.3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</row>
    <row r="206" spans="2:30" ht="15" x14ac:dyDescent="0.3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</row>
    <row r="207" spans="2:30" ht="15" x14ac:dyDescent="0.3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</row>
    <row r="208" spans="2:30" ht="15" x14ac:dyDescent="0.3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</row>
    <row r="209" spans="2:30" ht="15" x14ac:dyDescent="0.3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</row>
    <row r="210" spans="2:30" ht="15" x14ac:dyDescent="0.3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</row>
    <row r="211" spans="2:30" ht="15" x14ac:dyDescent="0.3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</row>
    <row r="212" spans="2:30" ht="15" x14ac:dyDescent="0.3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2:30" ht="15" x14ac:dyDescent="0.3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</row>
    <row r="214" spans="2:30" ht="15" x14ac:dyDescent="0.3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</row>
    <row r="215" spans="2:30" ht="15" x14ac:dyDescent="0.3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</row>
    <row r="216" spans="2:30" ht="15" x14ac:dyDescent="0.3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</row>
    <row r="217" spans="2:30" ht="15" x14ac:dyDescent="0.3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</row>
    <row r="218" spans="2:30" ht="15" x14ac:dyDescent="0.3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</row>
    <row r="219" spans="2:30" ht="15" x14ac:dyDescent="0.3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</row>
    <row r="220" spans="2:30" ht="15" x14ac:dyDescent="0.3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</row>
    <row r="221" spans="2:30" ht="15" x14ac:dyDescent="0.3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</row>
    <row r="222" spans="2:30" ht="15" x14ac:dyDescent="0.3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</row>
    <row r="223" spans="2:30" ht="15" x14ac:dyDescent="0.3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</row>
    <row r="224" spans="2:30" ht="15" x14ac:dyDescent="0.3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</row>
    <row r="225" spans="2:30" ht="15" x14ac:dyDescent="0.3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</row>
    <row r="226" spans="2:30" ht="15" x14ac:dyDescent="0.3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</row>
    <row r="227" spans="2:30" ht="15" x14ac:dyDescent="0.3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</row>
    <row r="228" spans="2:30" ht="15" x14ac:dyDescent="0.3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</row>
    <row r="229" spans="2:30" ht="15" x14ac:dyDescent="0.3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</row>
    <row r="230" spans="2:30" ht="15" x14ac:dyDescent="0.3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</row>
    <row r="231" spans="2:30" ht="15" x14ac:dyDescent="0.3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</row>
    <row r="232" spans="2:30" ht="15" x14ac:dyDescent="0.3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</row>
    <row r="233" spans="2:30" ht="15" x14ac:dyDescent="0.3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</row>
    <row r="234" spans="2:30" ht="15" x14ac:dyDescent="0.3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</row>
    <row r="235" spans="2:30" ht="15" x14ac:dyDescent="0.3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</row>
    <row r="236" spans="2:30" ht="15" x14ac:dyDescent="0.3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</row>
    <row r="237" spans="2:30" ht="15" x14ac:dyDescent="0.3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</row>
    <row r="238" spans="2:30" ht="15" x14ac:dyDescent="0.3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</row>
    <row r="239" spans="2:30" ht="15" x14ac:dyDescent="0.3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</row>
    <row r="240" spans="2:30" ht="15" x14ac:dyDescent="0.3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</row>
    <row r="241" spans="2:30" ht="15" x14ac:dyDescent="0.3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</row>
    <row r="242" spans="2:30" ht="15" x14ac:dyDescent="0.3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</row>
    <row r="243" spans="2:30" ht="15" x14ac:dyDescent="0.3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</row>
    <row r="244" spans="2:30" ht="15" x14ac:dyDescent="0.3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</row>
    <row r="245" spans="2:30" ht="15" x14ac:dyDescent="0.3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</row>
    <row r="246" spans="2:30" ht="15" x14ac:dyDescent="0.3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</row>
    <row r="247" spans="2:30" ht="15" x14ac:dyDescent="0.3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</row>
    <row r="248" spans="2:30" ht="15" x14ac:dyDescent="0.3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</row>
    <row r="249" spans="2:30" ht="15" x14ac:dyDescent="0.3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</row>
    <row r="250" spans="2:30" ht="15" x14ac:dyDescent="0.3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</row>
    <row r="251" spans="2:30" ht="15" x14ac:dyDescent="0.3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</row>
    <row r="252" spans="2:30" ht="15" x14ac:dyDescent="0.3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</row>
    <row r="253" spans="2:30" ht="15" x14ac:dyDescent="0.3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</row>
    <row r="254" spans="2:30" ht="15" x14ac:dyDescent="0.3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</row>
    <row r="255" spans="2:30" ht="15" x14ac:dyDescent="0.3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</row>
    <row r="256" spans="2:30" ht="15" x14ac:dyDescent="0.3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</row>
    <row r="257" spans="2:30" ht="15" x14ac:dyDescent="0.3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</row>
    <row r="258" spans="2:30" ht="15" x14ac:dyDescent="0.3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</row>
    <row r="259" spans="2:30" ht="15" x14ac:dyDescent="0.3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</row>
    <row r="260" spans="2:30" ht="15" x14ac:dyDescent="0.3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</row>
    <row r="261" spans="2:30" ht="15" x14ac:dyDescent="0.3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</row>
    <row r="262" spans="2:30" ht="15" x14ac:dyDescent="0.3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</row>
    <row r="263" spans="2:30" ht="15" x14ac:dyDescent="0.3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</row>
    <row r="264" spans="2:30" ht="15" x14ac:dyDescent="0.3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</row>
    <row r="265" spans="2:30" ht="15" x14ac:dyDescent="0.3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</row>
    <row r="266" spans="2:30" ht="15" x14ac:dyDescent="0.3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</row>
    <row r="267" spans="2:30" ht="15" x14ac:dyDescent="0.3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</row>
    <row r="268" spans="2:30" ht="15" x14ac:dyDescent="0.3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</row>
    <row r="269" spans="2:30" ht="15" x14ac:dyDescent="0.3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</row>
    <row r="270" spans="2:30" ht="15" x14ac:dyDescent="0.3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</row>
    <row r="271" spans="2:30" ht="15" x14ac:dyDescent="0.3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</row>
    <row r="272" spans="2:30" ht="15" x14ac:dyDescent="0.3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</row>
    <row r="273" spans="2:30" ht="15" x14ac:dyDescent="0.3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</row>
    <row r="274" spans="2:30" ht="15" x14ac:dyDescent="0.3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</row>
    <row r="275" spans="2:30" ht="15" x14ac:dyDescent="0.3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</row>
    <row r="276" spans="2:30" ht="15" x14ac:dyDescent="0.3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</row>
    <row r="277" spans="2:30" ht="15" x14ac:dyDescent="0.3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</row>
    <row r="278" spans="2:30" ht="15" x14ac:dyDescent="0.3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</row>
    <row r="279" spans="2:30" ht="15" x14ac:dyDescent="0.3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</row>
    <row r="280" spans="2:30" ht="15" x14ac:dyDescent="0.3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</row>
    <row r="281" spans="2:30" ht="15" x14ac:dyDescent="0.3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</row>
    <row r="282" spans="2:30" ht="15" x14ac:dyDescent="0.3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</row>
    <row r="283" spans="2:30" ht="15" x14ac:dyDescent="0.3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</row>
    <row r="284" spans="2:30" ht="15" x14ac:dyDescent="0.3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</row>
    <row r="285" spans="2:30" ht="15" x14ac:dyDescent="0.3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</row>
    <row r="286" spans="2:30" ht="15" x14ac:dyDescent="0.3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</row>
    <row r="287" spans="2:30" ht="15" x14ac:dyDescent="0.3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</row>
    <row r="288" spans="2:30" ht="15" x14ac:dyDescent="0.3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</row>
    <row r="289" spans="2:30" ht="15" x14ac:dyDescent="0.3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</row>
    <row r="290" spans="2:30" ht="15" x14ac:dyDescent="0.3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</row>
    <row r="291" spans="2:30" ht="15" x14ac:dyDescent="0.3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</row>
    <row r="292" spans="2:30" ht="15" x14ac:dyDescent="0.3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</row>
    <row r="293" spans="2:30" ht="15" x14ac:dyDescent="0.3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</row>
    <row r="294" spans="2:30" ht="15" x14ac:dyDescent="0.3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</row>
    <row r="295" spans="2:30" ht="15" x14ac:dyDescent="0.3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</row>
    <row r="296" spans="2:30" ht="15" x14ac:dyDescent="0.3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</row>
    <row r="297" spans="2:30" ht="15" x14ac:dyDescent="0.3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</row>
    <row r="298" spans="2:30" ht="15" x14ac:dyDescent="0.3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</row>
    <row r="299" spans="2:30" ht="15" x14ac:dyDescent="0.3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</row>
    <row r="300" spans="2:30" ht="15" x14ac:dyDescent="0.3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</row>
    <row r="301" spans="2:30" ht="15" x14ac:dyDescent="0.3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</row>
    <row r="302" spans="2:30" ht="15" x14ac:dyDescent="0.3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</row>
    <row r="303" spans="2:30" ht="15" x14ac:dyDescent="0.3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</row>
    <row r="304" spans="2:30" ht="15" x14ac:dyDescent="0.3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</row>
    <row r="305" spans="2:30" ht="15" x14ac:dyDescent="0.3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</row>
    <row r="306" spans="2:30" ht="15" x14ac:dyDescent="0.3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</row>
    <row r="307" spans="2:30" ht="15" x14ac:dyDescent="0.3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</row>
    <row r="308" spans="2:30" ht="15" x14ac:dyDescent="0.3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</row>
    <row r="309" spans="2:30" ht="15" x14ac:dyDescent="0.3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</row>
    <row r="310" spans="2:30" ht="15" x14ac:dyDescent="0.3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</row>
    <row r="311" spans="2:30" ht="15" x14ac:dyDescent="0.3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2:30" ht="15" x14ac:dyDescent="0.3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</row>
    <row r="313" spans="2:30" ht="15" x14ac:dyDescent="0.3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</row>
    <row r="314" spans="2:30" ht="15" x14ac:dyDescent="0.3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</row>
    <row r="315" spans="2:30" ht="15" x14ac:dyDescent="0.3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2:30" ht="15" x14ac:dyDescent="0.3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</row>
    <row r="317" spans="2:30" ht="15" x14ac:dyDescent="0.3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</row>
    <row r="318" spans="2:30" ht="15" x14ac:dyDescent="0.3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</row>
    <row r="319" spans="2:30" ht="15" x14ac:dyDescent="0.3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</row>
    <row r="320" spans="2:30" ht="15" x14ac:dyDescent="0.3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</row>
    <row r="321" spans="2:30" ht="15" x14ac:dyDescent="0.3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</row>
    <row r="322" spans="2:30" ht="15" x14ac:dyDescent="0.3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</row>
    <row r="323" spans="2:30" ht="15" x14ac:dyDescent="0.3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</row>
    <row r="324" spans="2:30" ht="15" x14ac:dyDescent="0.3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</row>
    <row r="325" spans="2:30" ht="15" x14ac:dyDescent="0.3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</row>
    <row r="326" spans="2:30" ht="15" x14ac:dyDescent="0.3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</row>
    <row r="327" spans="2:30" ht="15" x14ac:dyDescent="0.3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</row>
    <row r="328" spans="2:30" ht="15" x14ac:dyDescent="0.3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</row>
    <row r="329" spans="2:30" ht="15" x14ac:dyDescent="0.3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</row>
    <row r="330" spans="2:30" ht="15" x14ac:dyDescent="0.3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</row>
    <row r="331" spans="2:30" ht="15" x14ac:dyDescent="0.3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</row>
    <row r="332" spans="2:30" ht="15" x14ac:dyDescent="0.3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</row>
    <row r="333" spans="2:30" ht="15" x14ac:dyDescent="0.3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</row>
    <row r="334" spans="2:30" ht="15" x14ac:dyDescent="0.3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</row>
    <row r="335" spans="2:30" ht="15" x14ac:dyDescent="0.3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</row>
    <row r="336" spans="2:30" ht="15" x14ac:dyDescent="0.3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</row>
    <row r="337" spans="2:30" ht="15" x14ac:dyDescent="0.3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</row>
    <row r="338" spans="2:30" ht="15" x14ac:dyDescent="0.3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</row>
    <row r="339" spans="2:30" ht="15" x14ac:dyDescent="0.3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</row>
    <row r="340" spans="2:30" ht="15" x14ac:dyDescent="0.3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</row>
    <row r="341" spans="2:30" ht="15" x14ac:dyDescent="0.3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</row>
    <row r="342" spans="2:30" ht="15" x14ac:dyDescent="0.3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</row>
    <row r="343" spans="2:30" ht="15" x14ac:dyDescent="0.3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</row>
    <row r="344" spans="2:30" ht="15" x14ac:dyDescent="0.3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</row>
    <row r="345" spans="2:30" ht="15" x14ac:dyDescent="0.3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</row>
    <row r="346" spans="2:30" ht="15" x14ac:dyDescent="0.3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</row>
    <row r="347" spans="2:30" ht="15" x14ac:dyDescent="0.3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</row>
    <row r="348" spans="2:30" ht="15" x14ac:dyDescent="0.3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</row>
    <row r="349" spans="2:30" ht="15" x14ac:dyDescent="0.3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2:30" ht="15" x14ac:dyDescent="0.3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</row>
    <row r="351" spans="2:30" ht="15" x14ac:dyDescent="0.3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</row>
    <row r="352" spans="2:30" ht="15" x14ac:dyDescent="0.3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</row>
    <row r="353" spans="2:30" ht="15" x14ac:dyDescent="0.3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</row>
    <row r="354" spans="2:30" ht="15" x14ac:dyDescent="0.3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</row>
    <row r="355" spans="2:30" ht="15" x14ac:dyDescent="0.3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</row>
    <row r="356" spans="2:30" ht="15" x14ac:dyDescent="0.3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</row>
    <row r="357" spans="2:30" ht="15" x14ac:dyDescent="0.3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</row>
    <row r="358" spans="2:30" ht="15" x14ac:dyDescent="0.3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</row>
    <row r="359" spans="2:30" ht="15" x14ac:dyDescent="0.3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</row>
    <row r="360" spans="2:30" ht="15" x14ac:dyDescent="0.3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</row>
    <row r="361" spans="2:30" ht="15" x14ac:dyDescent="0.3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</row>
    <row r="362" spans="2:30" ht="15" x14ac:dyDescent="0.3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</row>
    <row r="363" spans="2:30" ht="15" x14ac:dyDescent="0.3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</row>
    <row r="364" spans="2:30" ht="15" x14ac:dyDescent="0.3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</row>
    <row r="365" spans="2:30" ht="15" x14ac:dyDescent="0.3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</row>
    <row r="366" spans="2:30" ht="15" x14ac:dyDescent="0.3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</row>
    <row r="367" spans="2:30" ht="15" x14ac:dyDescent="0.3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</row>
    <row r="368" spans="2:30" ht="15" x14ac:dyDescent="0.3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</row>
    <row r="369" spans="2:30" ht="15" x14ac:dyDescent="0.3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</row>
    <row r="370" spans="2:30" ht="15" x14ac:dyDescent="0.3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</row>
    <row r="371" spans="2:30" ht="15" x14ac:dyDescent="0.3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</row>
    <row r="372" spans="2:30" ht="15" x14ac:dyDescent="0.3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</row>
    <row r="373" spans="2:30" ht="15" x14ac:dyDescent="0.3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</row>
    <row r="374" spans="2:30" ht="15" x14ac:dyDescent="0.3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</row>
    <row r="375" spans="2:30" ht="15" x14ac:dyDescent="0.3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</row>
    <row r="376" spans="2:30" ht="15" x14ac:dyDescent="0.3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</row>
    <row r="377" spans="2:30" ht="15" x14ac:dyDescent="0.3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</row>
    <row r="378" spans="2:30" ht="15" x14ac:dyDescent="0.3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</row>
    <row r="379" spans="2:30" ht="15" x14ac:dyDescent="0.3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</row>
    <row r="380" spans="2:30" ht="15" x14ac:dyDescent="0.3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</row>
    <row r="381" spans="2:30" ht="15" x14ac:dyDescent="0.3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</row>
    <row r="382" spans="2:30" ht="15" x14ac:dyDescent="0.3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</row>
    <row r="383" spans="2:30" ht="15" x14ac:dyDescent="0.3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</row>
    <row r="384" spans="2:30" ht="15" x14ac:dyDescent="0.3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</row>
    <row r="385" spans="2:30" ht="15" x14ac:dyDescent="0.3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</row>
    <row r="386" spans="2:30" ht="15" x14ac:dyDescent="0.3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</row>
    <row r="387" spans="2:30" ht="15" x14ac:dyDescent="0.3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</row>
    <row r="388" spans="2:30" ht="15" x14ac:dyDescent="0.3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</row>
    <row r="389" spans="2:30" ht="15" x14ac:dyDescent="0.3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</row>
    <row r="390" spans="2:30" ht="15" x14ac:dyDescent="0.3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</row>
    <row r="391" spans="2:30" ht="15" x14ac:dyDescent="0.3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</row>
    <row r="392" spans="2:30" ht="15" x14ac:dyDescent="0.3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</row>
    <row r="393" spans="2:30" ht="15" x14ac:dyDescent="0.3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</row>
    <row r="394" spans="2:30" ht="15" x14ac:dyDescent="0.3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</row>
    <row r="395" spans="2:30" ht="15" x14ac:dyDescent="0.3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</row>
    <row r="396" spans="2:30" ht="15" x14ac:dyDescent="0.3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</row>
    <row r="397" spans="2:30" ht="15" x14ac:dyDescent="0.3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</row>
    <row r="398" spans="2:30" ht="15" x14ac:dyDescent="0.3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</row>
    <row r="399" spans="2:30" ht="15" x14ac:dyDescent="0.3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</row>
    <row r="400" spans="2:30" ht="15" x14ac:dyDescent="0.3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</row>
    <row r="401" spans="2:30" ht="15" x14ac:dyDescent="0.3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</row>
    <row r="402" spans="2:30" ht="15" x14ac:dyDescent="0.3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</row>
    <row r="403" spans="2:30" ht="15" x14ac:dyDescent="0.3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</row>
    <row r="404" spans="2:30" ht="15" x14ac:dyDescent="0.3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</row>
    <row r="405" spans="2:30" ht="15" x14ac:dyDescent="0.3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</row>
    <row r="406" spans="2:30" ht="15" x14ac:dyDescent="0.3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</row>
    <row r="407" spans="2:30" ht="15" x14ac:dyDescent="0.3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</row>
    <row r="408" spans="2:30" ht="15" x14ac:dyDescent="0.3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</row>
    <row r="409" spans="2:30" ht="15" x14ac:dyDescent="0.3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</row>
    <row r="410" spans="2:30" ht="15" x14ac:dyDescent="0.3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</row>
    <row r="411" spans="2:30" ht="15" x14ac:dyDescent="0.3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</row>
    <row r="412" spans="2:30" ht="15" x14ac:dyDescent="0.3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</row>
    <row r="413" spans="2:30" ht="15" x14ac:dyDescent="0.3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</row>
    <row r="414" spans="2:30" ht="15" x14ac:dyDescent="0.3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</row>
    <row r="415" spans="2:30" ht="15" x14ac:dyDescent="0.3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</row>
    <row r="416" spans="2:30" ht="15" x14ac:dyDescent="0.3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</row>
    <row r="417" spans="2:30" ht="15" x14ac:dyDescent="0.3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</row>
    <row r="418" spans="2:30" ht="15" x14ac:dyDescent="0.3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</row>
    <row r="419" spans="2:30" ht="15" x14ac:dyDescent="0.3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</row>
    <row r="420" spans="2:30" ht="15" x14ac:dyDescent="0.3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</row>
    <row r="421" spans="2:30" ht="15" x14ac:dyDescent="0.3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</row>
    <row r="422" spans="2:30" ht="15" x14ac:dyDescent="0.3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</row>
    <row r="423" spans="2:30" ht="15" x14ac:dyDescent="0.3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</row>
    <row r="424" spans="2:30" ht="15" x14ac:dyDescent="0.3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</row>
    <row r="425" spans="2:30" ht="15" x14ac:dyDescent="0.3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</row>
    <row r="426" spans="2:30" ht="15" x14ac:dyDescent="0.3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</row>
    <row r="427" spans="2:30" ht="15" x14ac:dyDescent="0.3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</row>
    <row r="428" spans="2:30" ht="15" x14ac:dyDescent="0.3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</row>
    <row r="429" spans="2:30" ht="15" x14ac:dyDescent="0.3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</row>
    <row r="430" spans="2:30" ht="15" x14ac:dyDescent="0.3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</row>
    <row r="431" spans="2:30" ht="15" x14ac:dyDescent="0.3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</row>
    <row r="432" spans="2:30" ht="15" x14ac:dyDescent="0.3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</row>
    <row r="433" spans="2:30" ht="15" x14ac:dyDescent="0.3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</row>
    <row r="434" spans="2:30" ht="15" x14ac:dyDescent="0.3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</row>
    <row r="435" spans="2:30" ht="15" x14ac:dyDescent="0.3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</row>
    <row r="436" spans="2:30" ht="15" x14ac:dyDescent="0.3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</row>
    <row r="437" spans="2:30" ht="15" x14ac:dyDescent="0.3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</row>
    <row r="438" spans="2:30" ht="15" x14ac:dyDescent="0.3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</row>
    <row r="439" spans="2:30" ht="15" x14ac:dyDescent="0.3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</row>
    <row r="440" spans="2:30" ht="15" x14ac:dyDescent="0.3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</row>
    <row r="441" spans="2:30" ht="15" x14ac:dyDescent="0.3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</row>
    <row r="442" spans="2:30" ht="15" x14ac:dyDescent="0.3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</row>
    <row r="443" spans="2:30" ht="15" x14ac:dyDescent="0.3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</row>
    <row r="444" spans="2:30" ht="15" x14ac:dyDescent="0.3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</row>
    <row r="445" spans="2:30" ht="15" x14ac:dyDescent="0.3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</row>
    <row r="446" spans="2:30" ht="15" x14ac:dyDescent="0.3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</row>
    <row r="447" spans="2:30" ht="15" x14ac:dyDescent="0.3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</row>
    <row r="448" spans="2:30" ht="15" x14ac:dyDescent="0.3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</row>
    <row r="449" spans="2:30" ht="15" x14ac:dyDescent="0.3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</row>
    <row r="450" spans="2:30" ht="15" x14ac:dyDescent="0.3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</row>
    <row r="451" spans="2:30" ht="15" x14ac:dyDescent="0.3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</row>
    <row r="452" spans="2:30" ht="15" x14ac:dyDescent="0.3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</row>
    <row r="453" spans="2:30" ht="15" x14ac:dyDescent="0.3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</row>
    <row r="454" spans="2:30" ht="15" x14ac:dyDescent="0.3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</row>
    <row r="455" spans="2:30" ht="15" x14ac:dyDescent="0.3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</row>
    <row r="456" spans="2:30" ht="15" x14ac:dyDescent="0.3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</row>
    <row r="457" spans="2:30" ht="15" x14ac:dyDescent="0.3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</row>
    <row r="458" spans="2:30" ht="15" x14ac:dyDescent="0.3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</row>
    <row r="459" spans="2:30" ht="15" x14ac:dyDescent="0.3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</row>
    <row r="460" spans="2:30" ht="15" x14ac:dyDescent="0.3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</row>
    <row r="461" spans="2:30" ht="15" x14ac:dyDescent="0.3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</row>
    <row r="462" spans="2:30" ht="15" x14ac:dyDescent="0.3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</row>
    <row r="463" spans="2:30" ht="15" x14ac:dyDescent="0.3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</row>
    <row r="464" spans="2:30" ht="15" x14ac:dyDescent="0.3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</row>
    <row r="465" spans="2:30" ht="15" x14ac:dyDescent="0.3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</row>
    <row r="466" spans="2:30" ht="15" x14ac:dyDescent="0.3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</row>
    <row r="467" spans="2:30" ht="15" x14ac:dyDescent="0.3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</row>
    <row r="468" spans="2:30" ht="15" x14ac:dyDescent="0.3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</row>
    <row r="469" spans="2:30" ht="15" x14ac:dyDescent="0.3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</row>
    <row r="470" spans="2:30" ht="15" x14ac:dyDescent="0.3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</row>
    <row r="471" spans="2:30" ht="15" x14ac:dyDescent="0.3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</row>
    <row r="472" spans="2:30" ht="15" x14ac:dyDescent="0.3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</row>
    <row r="473" spans="2:30" ht="15" x14ac:dyDescent="0.3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</row>
    <row r="474" spans="2:30" ht="15" x14ac:dyDescent="0.3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</row>
    <row r="475" spans="2:30" ht="15" x14ac:dyDescent="0.3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</row>
    <row r="476" spans="2:30" ht="15" x14ac:dyDescent="0.3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</row>
    <row r="477" spans="2:30" ht="15" x14ac:dyDescent="0.3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</row>
    <row r="478" spans="2:30" ht="15" x14ac:dyDescent="0.3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</row>
    <row r="479" spans="2:30" ht="15" x14ac:dyDescent="0.3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</row>
    <row r="480" spans="2:30" ht="15" x14ac:dyDescent="0.3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</row>
    <row r="481" spans="2:30" ht="15" x14ac:dyDescent="0.3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</row>
    <row r="482" spans="2:30" ht="15" x14ac:dyDescent="0.3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</row>
    <row r="483" spans="2:30" ht="15" x14ac:dyDescent="0.3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</row>
    <row r="484" spans="2:30" ht="15" x14ac:dyDescent="0.3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</row>
    <row r="485" spans="2:30" ht="15" x14ac:dyDescent="0.3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</row>
    <row r="486" spans="2:30" ht="15" x14ac:dyDescent="0.3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</row>
    <row r="487" spans="2:30" ht="15" x14ac:dyDescent="0.3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</row>
    <row r="488" spans="2:30" ht="15" x14ac:dyDescent="0.3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</row>
    <row r="489" spans="2:30" ht="15" x14ac:dyDescent="0.3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</row>
    <row r="490" spans="2:30" ht="15" x14ac:dyDescent="0.3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</row>
    <row r="491" spans="2:30" ht="15" x14ac:dyDescent="0.3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</row>
    <row r="492" spans="2:30" ht="15" x14ac:dyDescent="0.3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</row>
    <row r="493" spans="2:30" ht="15" x14ac:dyDescent="0.3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</row>
    <row r="494" spans="2:30" ht="15" x14ac:dyDescent="0.3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</row>
    <row r="495" spans="2:30" ht="15" x14ac:dyDescent="0.3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</row>
    <row r="496" spans="2:30" ht="15" x14ac:dyDescent="0.3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</row>
    <row r="497" spans="2:30" ht="15" x14ac:dyDescent="0.3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</row>
    <row r="498" spans="2:30" ht="15" x14ac:dyDescent="0.3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</row>
    <row r="499" spans="2:30" ht="15" x14ac:dyDescent="0.3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</row>
    <row r="500" spans="2:30" ht="15" x14ac:dyDescent="0.3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</row>
    <row r="501" spans="2:30" ht="15" x14ac:dyDescent="0.3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</row>
    <row r="502" spans="2:30" ht="15" x14ac:dyDescent="0.3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</row>
    <row r="503" spans="2:30" ht="15" x14ac:dyDescent="0.3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</row>
    <row r="504" spans="2:30" ht="15" x14ac:dyDescent="0.3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</row>
    <row r="505" spans="2:30" ht="15" x14ac:dyDescent="0.3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  <row r="506" spans="2:30" ht="15" x14ac:dyDescent="0.3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</row>
    <row r="507" spans="2:30" ht="15" x14ac:dyDescent="0.3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</row>
    <row r="508" spans="2:30" ht="15" x14ac:dyDescent="0.3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</row>
    <row r="509" spans="2:30" ht="15" x14ac:dyDescent="0.3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</row>
    <row r="510" spans="2:30" ht="15" x14ac:dyDescent="0.3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</row>
    <row r="511" spans="2:30" ht="15" x14ac:dyDescent="0.3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</row>
    <row r="512" spans="2:30" ht="15" x14ac:dyDescent="0.3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</row>
    <row r="513" spans="2:30" ht="15" x14ac:dyDescent="0.3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</row>
    <row r="514" spans="2:30" ht="15" x14ac:dyDescent="0.3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</row>
    <row r="515" spans="2:30" ht="15" x14ac:dyDescent="0.3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</row>
    <row r="516" spans="2:30" ht="15" x14ac:dyDescent="0.3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</row>
    <row r="517" spans="2:30" ht="15" x14ac:dyDescent="0.3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</row>
    <row r="518" spans="2:30" ht="15" x14ac:dyDescent="0.3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</row>
    <row r="519" spans="2:30" ht="15" x14ac:dyDescent="0.3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</row>
    <row r="520" spans="2:30" ht="15" x14ac:dyDescent="0.3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</row>
    <row r="521" spans="2:30" ht="15" x14ac:dyDescent="0.3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</row>
    <row r="522" spans="2:30" ht="15" x14ac:dyDescent="0.3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</row>
    <row r="523" spans="2:30" ht="15" x14ac:dyDescent="0.3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</row>
    <row r="524" spans="2:30" ht="15" x14ac:dyDescent="0.3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</row>
    <row r="525" spans="2:30" ht="15" x14ac:dyDescent="0.3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</row>
    <row r="526" spans="2:30" ht="15" x14ac:dyDescent="0.3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</row>
    <row r="527" spans="2:30" ht="15" x14ac:dyDescent="0.3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</row>
    <row r="528" spans="2:30" ht="15" x14ac:dyDescent="0.3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</row>
    <row r="529" spans="2:30" ht="15" x14ac:dyDescent="0.3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</row>
    <row r="530" spans="2:30" ht="15" x14ac:dyDescent="0.3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</row>
    <row r="531" spans="2:30" ht="15" x14ac:dyDescent="0.3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</row>
    <row r="532" spans="2:30" ht="15" x14ac:dyDescent="0.3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</row>
    <row r="533" spans="2:30" ht="15" x14ac:dyDescent="0.3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</row>
    <row r="534" spans="2:30" ht="15" x14ac:dyDescent="0.3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</row>
    <row r="535" spans="2:30" ht="15" x14ac:dyDescent="0.3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</row>
    <row r="536" spans="2:30" ht="15" x14ac:dyDescent="0.3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</row>
    <row r="537" spans="2:30" ht="15" x14ac:dyDescent="0.3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</row>
    <row r="538" spans="2:30" ht="15" x14ac:dyDescent="0.3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</row>
    <row r="539" spans="2:30" ht="15" x14ac:dyDescent="0.3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</row>
    <row r="540" spans="2:30" ht="15" x14ac:dyDescent="0.3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</row>
    <row r="541" spans="2:30" ht="15" x14ac:dyDescent="0.3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</row>
    <row r="542" spans="2:30" ht="15" x14ac:dyDescent="0.3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</row>
    <row r="543" spans="2:30" ht="15" x14ac:dyDescent="0.3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</row>
    <row r="544" spans="2:30" ht="15" x14ac:dyDescent="0.3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</row>
    <row r="545" spans="2:30" ht="15" x14ac:dyDescent="0.3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</row>
    <row r="546" spans="2:30" ht="15" x14ac:dyDescent="0.3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</row>
    <row r="547" spans="2:30" ht="15" x14ac:dyDescent="0.3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</row>
    <row r="548" spans="2:30" ht="15" x14ac:dyDescent="0.3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</row>
    <row r="549" spans="2:30" ht="15" x14ac:dyDescent="0.3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</row>
    <row r="550" spans="2:30" ht="15" x14ac:dyDescent="0.3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</row>
    <row r="551" spans="2:30" ht="15" x14ac:dyDescent="0.3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</row>
    <row r="552" spans="2:30" ht="15" x14ac:dyDescent="0.3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</row>
    <row r="553" spans="2:30" ht="15" x14ac:dyDescent="0.3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</row>
    <row r="554" spans="2:30" ht="15" x14ac:dyDescent="0.3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</row>
    <row r="555" spans="2:30" ht="15" x14ac:dyDescent="0.3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</row>
    <row r="556" spans="2:30" ht="15" x14ac:dyDescent="0.3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</row>
    <row r="557" spans="2:30" ht="15" x14ac:dyDescent="0.3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</row>
    <row r="558" spans="2:30" ht="15" x14ac:dyDescent="0.3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</row>
    <row r="559" spans="2:30" ht="15" x14ac:dyDescent="0.3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</row>
    <row r="560" spans="2:30" ht="15" x14ac:dyDescent="0.3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</row>
    <row r="561" spans="2:30" ht="15" x14ac:dyDescent="0.3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</row>
    <row r="562" spans="2:30" ht="15" x14ac:dyDescent="0.3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</row>
    <row r="563" spans="2:30" ht="15" x14ac:dyDescent="0.3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</row>
    <row r="564" spans="2:30" ht="15" x14ac:dyDescent="0.3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</row>
    <row r="565" spans="2:30" ht="15" x14ac:dyDescent="0.3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</row>
    <row r="566" spans="2:30" ht="15" x14ac:dyDescent="0.3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</row>
    <row r="567" spans="2:30" ht="15" x14ac:dyDescent="0.3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</row>
    <row r="568" spans="2:30" ht="15" x14ac:dyDescent="0.3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</row>
    <row r="569" spans="2:30" ht="15" x14ac:dyDescent="0.3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</row>
    <row r="570" spans="2:30" ht="15" x14ac:dyDescent="0.3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</row>
    <row r="571" spans="2:30" ht="15" x14ac:dyDescent="0.3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</row>
    <row r="572" spans="2:30" ht="15" x14ac:dyDescent="0.3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</row>
    <row r="573" spans="2:30" ht="15" x14ac:dyDescent="0.3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</row>
    <row r="574" spans="2:30" ht="15" x14ac:dyDescent="0.3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</row>
    <row r="575" spans="2:30" ht="15" x14ac:dyDescent="0.3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</row>
    <row r="576" spans="2:30" ht="15" x14ac:dyDescent="0.3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</row>
    <row r="577" spans="2:30" ht="15" x14ac:dyDescent="0.3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</row>
    <row r="578" spans="2:30" ht="15" x14ac:dyDescent="0.3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</row>
    <row r="579" spans="2:30" ht="15" x14ac:dyDescent="0.3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</row>
    <row r="580" spans="2:30" ht="15" x14ac:dyDescent="0.3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</row>
    <row r="581" spans="2:30" ht="15" x14ac:dyDescent="0.3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</row>
    <row r="582" spans="2:30" ht="15" x14ac:dyDescent="0.3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</row>
    <row r="583" spans="2:30" ht="15" x14ac:dyDescent="0.3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</row>
    <row r="584" spans="2:30" ht="15" x14ac:dyDescent="0.3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</row>
    <row r="585" spans="2:30" ht="15" x14ac:dyDescent="0.3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</row>
    <row r="586" spans="2:30" ht="15" x14ac:dyDescent="0.3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</row>
    <row r="587" spans="2:30" ht="15" x14ac:dyDescent="0.3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</row>
    <row r="588" spans="2:30" ht="15" x14ac:dyDescent="0.3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</row>
    <row r="589" spans="2:30" ht="15" x14ac:dyDescent="0.3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</row>
    <row r="590" spans="2:30" ht="15" x14ac:dyDescent="0.3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</row>
    <row r="591" spans="2:30" ht="15" x14ac:dyDescent="0.3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</row>
    <row r="592" spans="2:30" ht="15" x14ac:dyDescent="0.3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</row>
    <row r="593" spans="2:30" ht="15" x14ac:dyDescent="0.3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</row>
    <row r="594" spans="2:30" ht="15" x14ac:dyDescent="0.3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</row>
    <row r="595" spans="2:30" ht="15" x14ac:dyDescent="0.3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</row>
    <row r="596" spans="2:30" ht="15" x14ac:dyDescent="0.3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</row>
    <row r="597" spans="2:30" ht="15" x14ac:dyDescent="0.3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</row>
    <row r="598" spans="2:30" ht="15" x14ac:dyDescent="0.3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</row>
    <row r="599" spans="2:30" ht="15" x14ac:dyDescent="0.3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</row>
    <row r="600" spans="2:30" ht="15" x14ac:dyDescent="0.3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</row>
    <row r="601" spans="2:30" ht="15" x14ac:dyDescent="0.3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</row>
    <row r="602" spans="2:30" ht="15" x14ac:dyDescent="0.3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</row>
    <row r="603" spans="2:30" ht="15" x14ac:dyDescent="0.3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</row>
    <row r="604" spans="2:30" ht="15" x14ac:dyDescent="0.3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</row>
    <row r="605" spans="2:30" ht="15" x14ac:dyDescent="0.3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</row>
    <row r="606" spans="2:30" ht="15" x14ac:dyDescent="0.3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</row>
    <row r="607" spans="2:30" ht="15" x14ac:dyDescent="0.3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</row>
    <row r="608" spans="2:30" ht="15" x14ac:dyDescent="0.3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</row>
    <row r="609" spans="2:30" ht="15" x14ac:dyDescent="0.3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</row>
    <row r="610" spans="2:30" ht="15" x14ac:dyDescent="0.3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</row>
    <row r="611" spans="2:30" ht="15" x14ac:dyDescent="0.3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</row>
    <row r="612" spans="2:30" ht="15" x14ac:dyDescent="0.3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</row>
    <row r="613" spans="2:30" ht="15" x14ac:dyDescent="0.3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</row>
    <row r="614" spans="2:30" ht="15" x14ac:dyDescent="0.3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</row>
    <row r="615" spans="2:30" ht="15" x14ac:dyDescent="0.3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</row>
    <row r="616" spans="2:30" ht="15" x14ac:dyDescent="0.3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</row>
    <row r="617" spans="2:30" ht="15" x14ac:dyDescent="0.3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</row>
    <row r="618" spans="2:30" ht="15" x14ac:dyDescent="0.3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</row>
    <row r="619" spans="2:30" ht="15" x14ac:dyDescent="0.3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</row>
    <row r="620" spans="2:30" ht="15" x14ac:dyDescent="0.3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</row>
    <row r="621" spans="2:30" ht="15" x14ac:dyDescent="0.3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</row>
    <row r="622" spans="2:30" ht="15" x14ac:dyDescent="0.3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</row>
    <row r="623" spans="2:30" ht="15" x14ac:dyDescent="0.3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</row>
    <row r="624" spans="2:30" ht="15" x14ac:dyDescent="0.3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</row>
    <row r="625" spans="2:30" ht="15" x14ac:dyDescent="0.3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</row>
    <row r="626" spans="2:30" ht="15" x14ac:dyDescent="0.3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</row>
    <row r="627" spans="2:30" ht="15" x14ac:dyDescent="0.3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</row>
    <row r="628" spans="2:30" ht="15" x14ac:dyDescent="0.3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</row>
    <row r="629" spans="2:30" ht="15" x14ac:dyDescent="0.3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</row>
    <row r="630" spans="2:30" ht="15" x14ac:dyDescent="0.3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</row>
    <row r="631" spans="2:30" ht="15" x14ac:dyDescent="0.3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</row>
    <row r="632" spans="2:30" ht="15" x14ac:dyDescent="0.3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</row>
    <row r="633" spans="2:30" ht="15" x14ac:dyDescent="0.3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</row>
    <row r="634" spans="2:30" ht="15" x14ac:dyDescent="0.3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</row>
    <row r="635" spans="2:30" ht="15" x14ac:dyDescent="0.3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</row>
    <row r="636" spans="2:30" ht="15" x14ac:dyDescent="0.3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</row>
    <row r="637" spans="2:30" ht="15" x14ac:dyDescent="0.3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</row>
    <row r="638" spans="2:30" ht="15" x14ac:dyDescent="0.3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</row>
    <row r="639" spans="2:30" ht="15" x14ac:dyDescent="0.3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</row>
    <row r="640" spans="2:30" ht="15" x14ac:dyDescent="0.3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</row>
    <row r="641" spans="2:30" ht="15" x14ac:dyDescent="0.3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</row>
    <row r="642" spans="2:30" ht="15" x14ac:dyDescent="0.3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</row>
    <row r="643" spans="2:30" ht="15" x14ac:dyDescent="0.3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</row>
    <row r="644" spans="2:30" ht="15" x14ac:dyDescent="0.3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</row>
    <row r="645" spans="2:30" ht="15" x14ac:dyDescent="0.3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</row>
    <row r="646" spans="2:30" ht="15" x14ac:dyDescent="0.3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</row>
    <row r="647" spans="2:30" ht="15" x14ac:dyDescent="0.3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</row>
    <row r="648" spans="2:30" ht="15" x14ac:dyDescent="0.3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</row>
    <row r="649" spans="2:30" ht="15" x14ac:dyDescent="0.3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</row>
    <row r="650" spans="2:30" ht="15" x14ac:dyDescent="0.3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</row>
    <row r="651" spans="2:30" ht="15" x14ac:dyDescent="0.3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</row>
    <row r="652" spans="2:30" ht="15" x14ac:dyDescent="0.3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</row>
    <row r="653" spans="2:30" ht="15" x14ac:dyDescent="0.3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</row>
    <row r="654" spans="2:30" ht="15" x14ac:dyDescent="0.3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</row>
    <row r="655" spans="2:30" ht="15" x14ac:dyDescent="0.3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</row>
    <row r="656" spans="2:30" ht="15" x14ac:dyDescent="0.3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</row>
    <row r="657" spans="2:30" ht="15" x14ac:dyDescent="0.3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</row>
    <row r="658" spans="2:30" ht="15" x14ac:dyDescent="0.3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</row>
    <row r="659" spans="2:30" ht="15" x14ac:dyDescent="0.3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</row>
    <row r="660" spans="2:30" ht="15" x14ac:dyDescent="0.3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</row>
    <row r="661" spans="2:30" ht="15" x14ac:dyDescent="0.3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</row>
    <row r="662" spans="2:30" ht="15" x14ac:dyDescent="0.3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</row>
    <row r="663" spans="2:30" ht="15" x14ac:dyDescent="0.3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</row>
    <row r="664" spans="2:30" ht="15" x14ac:dyDescent="0.3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</row>
    <row r="665" spans="2:30" ht="15" x14ac:dyDescent="0.3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</row>
    <row r="666" spans="2:30" ht="15" x14ac:dyDescent="0.3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</row>
    <row r="667" spans="2:30" ht="15" x14ac:dyDescent="0.3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</row>
    <row r="668" spans="2:30" ht="15" x14ac:dyDescent="0.3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</row>
    <row r="669" spans="2:30" ht="15" x14ac:dyDescent="0.3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</row>
    <row r="670" spans="2:30" ht="15" x14ac:dyDescent="0.3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</row>
    <row r="671" spans="2:30" ht="15" x14ac:dyDescent="0.3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</row>
    <row r="672" spans="2:30" ht="15" x14ac:dyDescent="0.3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</row>
    <row r="673" spans="2:30" ht="15" x14ac:dyDescent="0.3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</row>
    <row r="674" spans="2:30" ht="15" x14ac:dyDescent="0.3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</row>
    <row r="675" spans="2:30" ht="15" x14ac:dyDescent="0.3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</row>
    <row r="676" spans="2:30" ht="15" x14ac:dyDescent="0.3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</row>
    <row r="677" spans="2:30" ht="15" x14ac:dyDescent="0.3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</row>
    <row r="678" spans="2:30" ht="15" x14ac:dyDescent="0.3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</row>
    <row r="679" spans="2:30" ht="15" x14ac:dyDescent="0.3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</row>
    <row r="680" spans="2:30" ht="15" x14ac:dyDescent="0.3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</row>
    <row r="681" spans="2:30" ht="15" x14ac:dyDescent="0.3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</row>
    <row r="682" spans="2:30" ht="15" x14ac:dyDescent="0.3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</row>
    <row r="683" spans="2:30" ht="15" x14ac:dyDescent="0.3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</row>
    <row r="684" spans="2:30" ht="15" x14ac:dyDescent="0.3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</row>
    <row r="685" spans="2:30" ht="15" x14ac:dyDescent="0.3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</row>
    <row r="686" spans="2:30" ht="15" x14ac:dyDescent="0.3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</row>
    <row r="687" spans="2:30" ht="15" x14ac:dyDescent="0.3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</row>
    <row r="688" spans="2:30" ht="15" x14ac:dyDescent="0.3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</row>
    <row r="689" spans="2:30" ht="15" x14ac:dyDescent="0.3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</row>
    <row r="690" spans="2:30" ht="15" x14ac:dyDescent="0.3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</row>
    <row r="691" spans="2:30" ht="15" x14ac:dyDescent="0.3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</row>
    <row r="692" spans="2:30" ht="15" x14ac:dyDescent="0.3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</row>
    <row r="693" spans="2:30" ht="15" x14ac:dyDescent="0.3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</row>
    <row r="694" spans="2:30" ht="15" x14ac:dyDescent="0.3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</row>
    <row r="695" spans="2:30" ht="15" x14ac:dyDescent="0.3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</row>
    <row r="696" spans="2:30" ht="15" x14ac:dyDescent="0.3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</row>
    <row r="697" spans="2:30" ht="15" x14ac:dyDescent="0.3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</row>
    <row r="698" spans="2:30" ht="15" x14ac:dyDescent="0.3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</row>
    <row r="699" spans="2:30" ht="15" x14ac:dyDescent="0.3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</row>
    <row r="700" spans="2:30" ht="15" x14ac:dyDescent="0.3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</row>
    <row r="701" spans="2:30" ht="15" x14ac:dyDescent="0.3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</row>
    <row r="702" spans="2:30" ht="15" x14ac:dyDescent="0.3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</row>
    <row r="703" spans="2:30" ht="15" x14ac:dyDescent="0.3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</row>
    <row r="704" spans="2:30" ht="15" x14ac:dyDescent="0.3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</row>
    <row r="705" spans="2:30" ht="15" x14ac:dyDescent="0.3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</row>
    <row r="706" spans="2:30" ht="15" x14ac:dyDescent="0.3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</row>
    <row r="707" spans="2:30" ht="15" x14ac:dyDescent="0.3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</row>
    <row r="708" spans="2:30" ht="15" x14ac:dyDescent="0.3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</row>
    <row r="709" spans="2:30" ht="15" x14ac:dyDescent="0.3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</row>
    <row r="710" spans="2:30" ht="15" x14ac:dyDescent="0.3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</row>
    <row r="711" spans="2:30" ht="15" x14ac:dyDescent="0.3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</row>
    <row r="712" spans="2:30" ht="15" x14ac:dyDescent="0.3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</row>
    <row r="713" spans="2:30" ht="15" x14ac:dyDescent="0.3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</row>
    <row r="714" spans="2:30" ht="15" x14ac:dyDescent="0.3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</row>
    <row r="715" spans="2:30" ht="15" x14ac:dyDescent="0.3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</row>
    <row r="716" spans="2:30" ht="15" x14ac:dyDescent="0.3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</row>
    <row r="717" spans="2:30" ht="15" x14ac:dyDescent="0.3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</row>
    <row r="718" spans="2:30" ht="15" x14ac:dyDescent="0.3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</row>
    <row r="719" spans="2:30" ht="15" x14ac:dyDescent="0.3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</row>
    <row r="720" spans="2:30" ht="15" x14ac:dyDescent="0.3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</row>
    <row r="721" spans="2:30" ht="15" x14ac:dyDescent="0.3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</row>
    <row r="722" spans="2:30" ht="15" x14ac:dyDescent="0.3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</row>
    <row r="723" spans="2:30" ht="15" x14ac:dyDescent="0.3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</row>
    <row r="724" spans="2:30" ht="15" x14ac:dyDescent="0.3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</row>
    <row r="725" spans="2:30" ht="15" x14ac:dyDescent="0.3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</row>
    <row r="726" spans="2:30" ht="15" x14ac:dyDescent="0.3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</row>
    <row r="727" spans="2:30" ht="15" x14ac:dyDescent="0.3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</row>
    <row r="728" spans="2:30" ht="15" x14ac:dyDescent="0.3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</row>
    <row r="729" spans="2:30" ht="15" x14ac:dyDescent="0.3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</row>
    <row r="730" spans="2:30" ht="15" x14ac:dyDescent="0.3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</row>
    <row r="731" spans="2:30" ht="15" x14ac:dyDescent="0.3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</row>
    <row r="732" spans="2:30" ht="15" x14ac:dyDescent="0.3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</row>
    <row r="733" spans="2:30" ht="15" x14ac:dyDescent="0.3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</row>
    <row r="734" spans="2:30" ht="15" x14ac:dyDescent="0.3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</row>
    <row r="735" spans="2:30" ht="15" x14ac:dyDescent="0.3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</row>
    <row r="736" spans="2:30" ht="15" x14ac:dyDescent="0.3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</row>
    <row r="737" spans="2:30" ht="15" x14ac:dyDescent="0.3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</row>
    <row r="738" spans="2:30" ht="15" x14ac:dyDescent="0.3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</row>
    <row r="739" spans="2:30" ht="15" x14ac:dyDescent="0.3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</row>
    <row r="740" spans="2:30" ht="15" x14ac:dyDescent="0.3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</row>
    <row r="741" spans="2:30" ht="15" x14ac:dyDescent="0.3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</row>
    <row r="742" spans="2:30" ht="15" x14ac:dyDescent="0.3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</row>
    <row r="743" spans="2:30" ht="15" x14ac:dyDescent="0.3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</row>
    <row r="744" spans="2:30" ht="15" x14ac:dyDescent="0.3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</row>
    <row r="745" spans="2:30" ht="15" x14ac:dyDescent="0.3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</row>
    <row r="746" spans="2:30" ht="15" x14ac:dyDescent="0.3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</row>
    <row r="747" spans="2:30" ht="15" x14ac:dyDescent="0.3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</row>
    <row r="748" spans="2:30" ht="15" x14ac:dyDescent="0.3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</row>
    <row r="749" spans="2:30" ht="15" x14ac:dyDescent="0.3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</row>
    <row r="750" spans="2:30" ht="15" x14ac:dyDescent="0.3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</row>
    <row r="751" spans="2:30" ht="15" x14ac:dyDescent="0.3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</row>
    <row r="752" spans="2:30" ht="15" x14ac:dyDescent="0.3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</row>
    <row r="753" spans="2:30" ht="15" x14ac:dyDescent="0.3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</row>
    <row r="754" spans="2:30" ht="15" x14ac:dyDescent="0.3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</row>
    <row r="755" spans="2:30" ht="15" x14ac:dyDescent="0.3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</row>
    <row r="756" spans="2:30" ht="15" x14ac:dyDescent="0.3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</row>
    <row r="757" spans="2:30" ht="15" x14ac:dyDescent="0.3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</row>
    <row r="758" spans="2:30" ht="15" x14ac:dyDescent="0.3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</row>
    <row r="759" spans="2:30" ht="15" x14ac:dyDescent="0.3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</row>
    <row r="760" spans="2:30" ht="15" x14ac:dyDescent="0.3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</row>
    <row r="761" spans="2:30" ht="15" x14ac:dyDescent="0.3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</row>
    <row r="762" spans="2:30" ht="15" x14ac:dyDescent="0.3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</row>
    <row r="763" spans="2:30" ht="15" x14ac:dyDescent="0.3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</row>
    <row r="764" spans="2:30" ht="15" x14ac:dyDescent="0.3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</row>
    <row r="765" spans="2:30" ht="15" x14ac:dyDescent="0.3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</row>
    <row r="766" spans="2:30" ht="15" x14ac:dyDescent="0.3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</row>
    <row r="767" spans="2:30" ht="15" x14ac:dyDescent="0.3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</row>
    <row r="768" spans="2:30" ht="15" x14ac:dyDescent="0.3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</row>
    <row r="769" spans="2:30" ht="15" x14ac:dyDescent="0.3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</row>
    <row r="770" spans="2:30" ht="15" x14ac:dyDescent="0.3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</row>
    <row r="771" spans="2:30" ht="15" x14ac:dyDescent="0.3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</row>
    <row r="772" spans="2:30" ht="15" x14ac:dyDescent="0.3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</row>
    <row r="773" spans="2:30" ht="15" x14ac:dyDescent="0.3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</row>
    <row r="774" spans="2:30" ht="15" x14ac:dyDescent="0.3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</row>
    <row r="775" spans="2:30" ht="15" x14ac:dyDescent="0.3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</row>
    <row r="776" spans="2:30" ht="15" x14ac:dyDescent="0.3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</row>
    <row r="777" spans="2:30" ht="15" x14ac:dyDescent="0.3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</row>
    <row r="778" spans="2:30" ht="15" x14ac:dyDescent="0.3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</row>
    <row r="779" spans="2:30" ht="15" x14ac:dyDescent="0.3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</row>
    <row r="780" spans="2:30" ht="15" x14ac:dyDescent="0.3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</row>
    <row r="781" spans="2:30" ht="15" x14ac:dyDescent="0.3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</row>
    <row r="782" spans="2:30" ht="15" x14ac:dyDescent="0.3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</row>
    <row r="783" spans="2:30" ht="15" x14ac:dyDescent="0.3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</row>
    <row r="784" spans="2:30" ht="15" x14ac:dyDescent="0.3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</row>
    <row r="785" spans="2:30" ht="15" x14ac:dyDescent="0.3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</row>
    <row r="786" spans="2:30" ht="15" x14ac:dyDescent="0.3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</row>
    <row r="787" spans="2:30" ht="15" x14ac:dyDescent="0.3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</row>
    <row r="788" spans="2:30" ht="15" x14ac:dyDescent="0.3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</row>
    <row r="789" spans="2:30" ht="15" x14ac:dyDescent="0.3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</row>
    <row r="790" spans="2:30" ht="15" x14ac:dyDescent="0.3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</row>
    <row r="791" spans="2:30" ht="15" x14ac:dyDescent="0.3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</row>
    <row r="792" spans="2:30" ht="15" x14ac:dyDescent="0.3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</row>
    <row r="793" spans="2:30" ht="15" x14ac:dyDescent="0.3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</row>
    <row r="794" spans="2:30" ht="15" x14ac:dyDescent="0.3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</row>
    <row r="795" spans="2:30" ht="15" x14ac:dyDescent="0.3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</row>
    <row r="796" spans="2:30" ht="15" x14ac:dyDescent="0.3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</row>
    <row r="797" spans="2:30" ht="15" x14ac:dyDescent="0.3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</row>
    <row r="798" spans="2:30" ht="15" x14ac:dyDescent="0.3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</row>
    <row r="799" spans="2:30" ht="15" x14ac:dyDescent="0.3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</row>
    <row r="800" spans="2:30" ht="15" x14ac:dyDescent="0.3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</row>
    <row r="801" spans="2:30" ht="15" x14ac:dyDescent="0.3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</row>
    <row r="802" spans="2:30" ht="15" x14ac:dyDescent="0.3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</row>
    <row r="803" spans="2:30" ht="15" x14ac:dyDescent="0.3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</row>
    <row r="804" spans="2:30" ht="15" x14ac:dyDescent="0.3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</row>
    <row r="805" spans="2:30" ht="15" x14ac:dyDescent="0.3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</row>
    <row r="806" spans="2:30" ht="15" x14ac:dyDescent="0.3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</row>
    <row r="807" spans="2:30" ht="15" x14ac:dyDescent="0.3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</row>
    <row r="808" spans="2:30" ht="15" x14ac:dyDescent="0.3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</row>
    <row r="809" spans="2:30" ht="15" x14ac:dyDescent="0.3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</row>
    <row r="810" spans="2:30" ht="15" x14ac:dyDescent="0.3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</row>
    <row r="811" spans="2:30" ht="15" x14ac:dyDescent="0.3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</row>
    <row r="812" spans="2:30" ht="15" x14ac:dyDescent="0.3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</row>
    <row r="813" spans="2:30" ht="15" x14ac:dyDescent="0.3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</row>
    <row r="814" spans="2:30" ht="15" x14ac:dyDescent="0.3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</row>
    <row r="815" spans="2:30" ht="15" x14ac:dyDescent="0.3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</row>
    <row r="816" spans="2:30" ht="15" x14ac:dyDescent="0.3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</row>
    <row r="817" spans="2:30" ht="15" x14ac:dyDescent="0.3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</row>
    <row r="818" spans="2:30" ht="15" x14ac:dyDescent="0.3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</row>
    <row r="819" spans="2:30" ht="15" x14ac:dyDescent="0.3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</row>
    <row r="820" spans="2:30" ht="15" x14ac:dyDescent="0.3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</row>
    <row r="821" spans="2:30" ht="15" x14ac:dyDescent="0.3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</row>
    <row r="822" spans="2:30" ht="15" x14ac:dyDescent="0.3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</row>
    <row r="823" spans="2:30" ht="15" x14ac:dyDescent="0.3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</row>
    <row r="824" spans="2:30" ht="15" x14ac:dyDescent="0.3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</row>
    <row r="825" spans="2:30" ht="15" x14ac:dyDescent="0.3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</row>
    <row r="826" spans="2:30" ht="15" x14ac:dyDescent="0.3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</row>
    <row r="827" spans="2:30" ht="15" x14ac:dyDescent="0.3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</row>
    <row r="828" spans="2:30" ht="15" x14ac:dyDescent="0.3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</row>
    <row r="829" spans="2:30" ht="15" x14ac:dyDescent="0.3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</row>
    <row r="830" spans="2:30" ht="15" x14ac:dyDescent="0.3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</row>
    <row r="831" spans="2:30" ht="15" x14ac:dyDescent="0.3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</row>
    <row r="832" spans="2:30" ht="15" x14ac:dyDescent="0.3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</row>
    <row r="833" spans="2:30" ht="15" x14ac:dyDescent="0.3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</row>
    <row r="834" spans="2:30" ht="15" x14ac:dyDescent="0.3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</row>
    <row r="835" spans="2:30" ht="15" x14ac:dyDescent="0.3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</row>
    <row r="836" spans="2:30" ht="15" x14ac:dyDescent="0.3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</row>
    <row r="837" spans="2:30" ht="15" x14ac:dyDescent="0.3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</row>
    <row r="838" spans="2:30" ht="15" x14ac:dyDescent="0.3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</row>
    <row r="839" spans="2:30" ht="15" x14ac:dyDescent="0.3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</row>
    <row r="840" spans="2:30" ht="15" x14ac:dyDescent="0.3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</row>
    <row r="841" spans="2:30" ht="15" x14ac:dyDescent="0.3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</row>
    <row r="842" spans="2:30" ht="15" x14ac:dyDescent="0.3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</row>
    <row r="843" spans="2:30" ht="15" x14ac:dyDescent="0.3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</row>
    <row r="844" spans="2:30" ht="15" x14ac:dyDescent="0.3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</row>
    <row r="845" spans="2:30" ht="15" x14ac:dyDescent="0.3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</row>
    <row r="846" spans="2:30" ht="15" x14ac:dyDescent="0.3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</row>
    <row r="847" spans="2:30" ht="15" x14ac:dyDescent="0.3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</row>
    <row r="848" spans="2:30" ht="15" x14ac:dyDescent="0.3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</row>
    <row r="849" spans="2:30" ht="15" x14ac:dyDescent="0.3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</row>
    <row r="850" spans="2:30" ht="15" x14ac:dyDescent="0.3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</row>
    <row r="851" spans="2:30" ht="15" x14ac:dyDescent="0.3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</row>
    <row r="852" spans="2:30" ht="15" x14ac:dyDescent="0.3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</row>
    <row r="853" spans="2:30" ht="15" x14ac:dyDescent="0.3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</row>
    <row r="854" spans="2:30" ht="15" x14ac:dyDescent="0.3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</row>
    <row r="855" spans="2:30" ht="15" x14ac:dyDescent="0.3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</row>
    <row r="856" spans="2:30" ht="15" x14ac:dyDescent="0.3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</row>
    <row r="857" spans="2:30" ht="15" x14ac:dyDescent="0.3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</row>
    <row r="858" spans="2:30" ht="15" x14ac:dyDescent="0.3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</row>
    <row r="859" spans="2:30" ht="15" x14ac:dyDescent="0.3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</row>
    <row r="860" spans="2:30" ht="15" x14ac:dyDescent="0.3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</row>
    <row r="861" spans="2:30" ht="15" x14ac:dyDescent="0.3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</row>
    <row r="862" spans="2:30" ht="15" x14ac:dyDescent="0.3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</row>
    <row r="863" spans="2:30" ht="15" x14ac:dyDescent="0.3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</row>
    <row r="864" spans="2:30" ht="15" x14ac:dyDescent="0.3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</row>
    <row r="865" spans="2:30" ht="15" x14ac:dyDescent="0.3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</row>
    <row r="866" spans="2:30" ht="15" x14ac:dyDescent="0.3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</row>
    <row r="867" spans="2:30" ht="15" x14ac:dyDescent="0.3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</row>
    <row r="868" spans="2:30" ht="15" x14ac:dyDescent="0.3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</row>
    <row r="869" spans="2:30" ht="15" x14ac:dyDescent="0.3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</row>
    <row r="870" spans="2:30" ht="15" x14ac:dyDescent="0.3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</row>
    <row r="871" spans="2:30" ht="15" x14ac:dyDescent="0.3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</row>
    <row r="872" spans="2:30" ht="15" x14ac:dyDescent="0.3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</row>
    <row r="873" spans="2:30" ht="15" x14ac:dyDescent="0.3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</row>
    <row r="874" spans="2:30" ht="15" x14ac:dyDescent="0.3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</row>
    <row r="875" spans="2:30" ht="15" x14ac:dyDescent="0.3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</row>
    <row r="876" spans="2:30" ht="15" x14ac:dyDescent="0.3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</row>
    <row r="877" spans="2:30" ht="15" x14ac:dyDescent="0.3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</row>
    <row r="878" spans="2:30" ht="15" x14ac:dyDescent="0.3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</row>
    <row r="879" spans="2:30" ht="15" x14ac:dyDescent="0.3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</row>
    <row r="880" spans="2:30" ht="15" x14ac:dyDescent="0.3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</row>
    <row r="881" spans="2:30" ht="15" x14ac:dyDescent="0.3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</row>
    <row r="882" spans="2:30" ht="15" x14ac:dyDescent="0.3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</row>
    <row r="883" spans="2:30" ht="15" x14ac:dyDescent="0.3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</row>
    <row r="884" spans="2:30" ht="15" x14ac:dyDescent="0.3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</row>
    <row r="885" spans="2:30" ht="15" x14ac:dyDescent="0.3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</row>
    <row r="886" spans="2:30" ht="15" x14ac:dyDescent="0.3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</row>
    <row r="887" spans="2:30" ht="15" x14ac:dyDescent="0.3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</row>
    <row r="888" spans="2:30" ht="15" x14ac:dyDescent="0.3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</row>
    <row r="889" spans="2:30" ht="15" x14ac:dyDescent="0.3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</row>
    <row r="890" spans="2:30" ht="15" x14ac:dyDescent="0.3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</row>
    <row r="891" spans="2:30" ht="15" x14ac:dyDescent="0.3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</row>
    <row r="892" spans="2:30" ht="15" x14ac:dyDescent="0.3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</row>
    <row r="893" spans="2:30" ht="15" x14ac:dyDescent="0.3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</row>
    <row r="894" spans="2:30" ht="15" x14ac:dyDescent="0.3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</row>
    <row r="895" spans="2:30" ht="15" x14ac:dyDescent="0.3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</row>
    <row r="896" spans="2:30" ht="15" x14ac:dyDescent="0.3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</row>
    <row r="897" spans="2:30" ht="15" x14ac:dyDescent="0.3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</row>
    <row r="898" spans="2:30" ht="15" x14ac:dyDescent="0.3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</row>
    <row r="899" spans="2:30" ht="15" x14ac:dyDescent="0.3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</row>
    <row r="900" spans="2:30" ht="15" x14ac:dyDescent="0.3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</row>
    <row r="901" spans="2:30" ht="15" x14ac:dyDescent="0.3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</row>
    <row r="902" spans="2:30" ht="15" x14ac:dyDescent="0.3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</row>
    <row r="903" spans="2:30" ht="15" x14ac:dyDescent="0.3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</row>
    <row r="904" spans="2:30" ht="15" x14ac:dyDescent="0.3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</row>
    <row r="905" spans="2:30" ht="15" x14ac:dyDescent="0.3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</row>
    <row r="906" spans="2:30" ht="15" x14ac:dyDescent="0.3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</row>
    <row r="907" spans="2:30" ht="15" x14ac:dyDescent="0.3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</row>
    <row r="908" spans="2:30" ht="15" x14ac:dyDescent="0.3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</row>
    <row r="909" spans="2:30" ht="15" x14ac:dyDescent="0.3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</row>
    <row r="910" spans="2:30" ht="15" x14ac:dyDescent="0.3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</row>
    <row r="911" spans="2:30" ht="15" x14ac:dyDescent="0.3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</row>
    <row r="912" spans="2:30" ht="15" x14ac:dyDescent="0.3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</row>
    <row r="913" spans="2:30" ht="15" x14ac:dyDescent="0.3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</row>
    <row r="914" spans="2:30" ht="15" x14ac:dyDescent="0.3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</row>
    <row r="915" spans="2:30" ht="15" x14ac:dyDescent="0.3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</row>
    <row r="916" spans="2:30" ht="15" x14ac:dyDescent="0.3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</row>
    <row r="917" spans="2:30" ht="15" x14ac:dyDescent="0.3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</row>
    <row r="918" spans="2:30" ht="15" x14ac:dyDescent="0.3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</row>
    <row r="919" spans="2:30" ht="15" x14ac:dyDescent="0.3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</row>
    <row r="920" spans="2:30" ht="15" x14ac:dyDescent="0.3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</row>
    <row r="921" spans="2:30" ht="15" x14ac:dyDescent="0.3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</row>
    <row r="922" spans="2:30" ht="15" x14ac:dyDescent="0.3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</row>
    <row r="923" spans="2:30" ht="15" x14ac:dyDescent="0.3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</row>
    <row r="924" spans="2:30" ht="15" x14ac:dyDescent="0.3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</row>
    <row r="925" spans="2:30" ht="15" x14ac:dyDescent="0.3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</row>
    <row r="926" spans="2:30" ht="15" x14ac:dyDescent="0.3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</row>
    <row r="927" spans="2:30" ht="15" x14ac:dyDescent="0.3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</row>
    <row r="928" spans="2:30" ht="15" x14ac:dyDescent="0.3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</row>
    <row r="929" spans="2:30" ht="15" x14ac:dyDescent="0.3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</row>
    <row r="930" spans="2:30" ht="15" x14ac:dyDescent="0.3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</row>
    <row r="931" spans="2:30" ht="15" x14ac:dyDescent="0.3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</row>
    <row r="932" spans="2:30" ht="15" x14ac:dyDescent="0.3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</row>
    <row r="933" spans="2:30" ht="15" x14ac:dyDescent="0.3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</row>
    <row r="934" spans="2:30" ht="15" x14ac:dyDescent="0.3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</row>
    <row r="935" spans="2:30" ht="15" x14ac:dyDescent="0.3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</row>
    <row r="936" spans="2:30" ht="15" x14ac:dyDescent="0.3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</row>
    <row r="937" spans="2:30" ht="15" x14ac:dyDescent="0.3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</row>
    <row r="938" spans="2:30" ht="15" x14ac:dyDescent="0.3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</row>
    <row r="939" spans="2:30" ht="15" x14ac:dyDescent="0.3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</row>
    <row r="940" spans="2:30" ht="15" x14ac:dyDescent="0.3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</row>
    <row r="941" spans="2:30" ht="15" x14ac:dyDescent="0.3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</row>
    <row r="942" spans="2:30" ht="15" x14ac:dyDescent="0.3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</row>
    <row r="943" spans="2:30" ht="15" x14ac:dyDescent="0.3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</row>
    <row r="944" spans="2:30" ht="15" x14ac:dyDescent="0.3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</row>
    <row r="945" spans="2:30" ht="15" x14ac:dyDescent="0.3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</row>
    <row r="946" spans="2:30" ht="15" x14ac:dyDescent="0.3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</row>
    <row r="947" spans="2:30" ht="15" x14ac:dyDescent="0.3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</row>
    <row r="948" spans="2:30" ht="15" x14ac:dyDescent="0.3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</row>
    <row r="949" spans="2:30" ht="15" x14ac:dyDescent="0.3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</row>
    <row r="950" spans="2:30" ht="15" x14ac:dyDescent="0.3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</row>
    <row r="951" spans="2:30" ht="15" x14ac:dyDescent="0.3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</row>
    <row r="952" spans="2:30" ht="15" x14ac:dyDescent="0.3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</row>
    <row r="953" spans="2:30" ht="15" x14ac:dyDescent="0.3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</row>
    <row r="954" spans="2:30" ht="15" x14ac:dyDescent="0.3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</row>
    <row r="955" spans="2:30" ht="15" x14ac:dyDescent="0.3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</row>
    <row r="956" spans="2:30" ht="15" x14ac:dyDescent="0.3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</row>
    <row r="957" spans="2:30" ht="15" x14ac:dyDescent="0.3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</row>
    <row r="958" spans="2:30" ht="15" x14ac:dyDescent="0.3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</row>
    <row r="959" spans="2:30" ht="15" x14ac:dyDescent="0.3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</row>
    <row r="960" spans="2:30" ht="15" x14ac:dyDescent="0.3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</row>
    <row r="961" spans="2:30" ht="15" x14ac:dyDescent="0.3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</row>
    <row r="962" spans="2:30" ht="15" x14ac:dyDescent="0.3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</row>
    <row r="963" spans="2:30" ht="15" x14ac:dyDescent="0.3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</row>
    <row r="964" spans="2:30" ht="15" x14ac:dyDescent="0.3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</row>
    <row r="965" spans="2:30" ht="15" x14ac:dyDescent="0.3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</row>
    <row r="966" spans="2:30" ht="15" x14ac:dyDescent="0.3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</row>
    <row r="967" spans="2:30" ht="15" x14ac:dyDescent="0.3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</row>
    <row r="968" spans="2:30" ht="15" x14ac:dyDescent="0.3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</row>
    <row r="969" spans="2:30" ht="15" x14ac:dyDescent="0.3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</row>
    <row r="970" spans="2:30" ht="15" x14ac:dyDescent="0.3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</row>
    <row r="971" spans="2:30" ht="15" x14ac:dyDescent="0.3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</row>
    <row r="972" spans="2:30" ht="15" x14ac:dyDescent="0.3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</row>
    <row r="973" spans="2:30" ht="15" x14ac:dyDescent="0.3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</row>
    <row r="974" spans="2:30" ht="15" x14ac:dyDescent="0.3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</row>
    <row r="975" spans="2:30" ht="15" x14ac:dyDescent="0.3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</row>
    <row r="976" spans="2:30" ht="15" x14ac:dyDescent="0.3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</row>
    <row r="977" spans="2:30" ht="15" x14ac:dyDescent="0.3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</row>
    <row r="978" spans="2:30" ht="15" x14ac:dyDescent="0.3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</row>
    <row r="979" spans="2:30" ht="15" x14ac:dyDescent="0.3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</row>
    <row r="980" spans="2:30" ht="15" x14ac:dyDescent="0.3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</row>
    <row r="981" spans="2:30" ht="15" x14ac:dyDescent="0.3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</row>
    <row r="982" spans="2:30" ht="15" x14ac:dyDescent="0.3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</row>
    <row r="983" spans="2:30" ht="15" x14ac:dyDescent="0.3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</row>
    <row r="984" spans="2:30" ht="15" x14ac:dyDescent="0.3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</row>
    <row r="985" spans="2:30" ht="15" x14ac:dyDescent="0.3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</row>
    <row r="986" spans="2:30" ht="15" x14ac:dyDescent="0.3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</row>
    <row r="987" spans="2:30" ht="15" x14ac:dyDescent="0.3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</row>
    <row r="988" spans="2:30" ht="15" x14ac:dyDescent="0.3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</row>
    <row r="989" spans="2:30" ht="15" x14ac:dyDescent="0.3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</row>
    <row r="990" spans="2:30" ht="15" x14ac:dyDescent="0.3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</row>
    <row r="991" spans="2:30" ht="15" x14ac:dyDescent="0.3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</row>
    <row r="992" spans="2:30" ht="15" x14ac:dyDescent="0.3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</row>
    <row r="993" spans="2:30" ht="15" x14ac:dyDescent="0.3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</row>
    <row r="994" spans="2:30" ht="15" x14ac:dyDescent="0.3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</row>
    <row r="995" spans="2:30" ht="15" x14ac:dyDescent="0.3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</row>
    <row r="996" spans="2:30" ht="15" x14ac:dyDescent="0.3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</row>
    <row r="997" spans="2:30" ht="15" x14ac:dyDescent="0.3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</row>
    <row r="998" spans="2:30" ht="15" x14ac:dyDescent="0.3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X998" s="16"/>
      <c r="Y998" s="16"/>
      <c r="Z998" s="16"/>
      <c r="AA998" s="16"/>
      <c r="AB998" s="16"/>
      <c r="AC998" s="16"/>
      <c r="AD998" s="16"/>
    </row>
  </sheetData>
  <mergeCells count="13">
    <mergeCell ref="N6:O6"/>
    <mergeCell ref="R5:R6"/>
    <mergeCell ref="S5:S6"/>
    <mergeCell ref="U5:W5"/>
    <mergeCell ref="B14:D14"/>
    <mergeCell ref="E14:H14"/>
    <mergeCell ref="I14:L14"/>
    <mergeCell ref="M5:M6"/>
    <mergeCell ref="B13:C13"/>
    <mergeCell ref="B5:B6"/>
    <mergeCell ref="C5:D5"/>
    <mergeCell ref="E5:H5"/>
    <mergeCell ref="I5:L5"/>
  </mergeCells>
  <dataValidations count="2">
    <dataValidation type="decimal" operator="greaterThanOrEqual" allowBlank="1" showDropDown="1" showInputMessage="1" showErrorMessage="1" prompt="Data tidak valid. Data harus diisi dalam bentuk angka" sqref="D13:L13 S13:W13" xr:uid="{00000000-0002-0000-0C00-000001000000}">
      <formula1>0</formula1>
    </dataValidation>
    <dataValidation type="decimal" operator="greaterThanOrEqual" allowBlank="1" showDropDown="1" showInputMessage="1" showErrorMessage="1" prompt="Data harus diisi dalam bentuk angka" sqref="M8:M12" xr:uid="{00000000-0002-0000-0C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B06FB-071C-4039-9BFF-086D378CC3F0}">
  <dimension ref="A2:X772"/>
  <sheetViews>
    <sheetView zoomScale="73" zoomScaleNormal="73" workbookViewId="0">
      <selection activeCell="L16" sqref="L16"/>
    </sheetView>
  </sheetViews>
  <sheetFormatPr defaultColWidth="12.7109375" defaultRowHeight="12.75" x14ac:dyDescent="0.2"/>
  <cols>
    <col min="1" max="1" width="4.5703125" style="14" customWidth="1"/>
    <col min="2" max="2" width="38.85546875" style="14" customWidth="1"/>
    <col min="3" max="3" width="15.42578125" style="14" customWidth="1"/>
    <col min="4" max="4" width="18.140625" style="14" customWidth="1"/>
    <col min="5" max="5" width="17.42578125" style="14" customWidth="1"/>
    <col min="6" max="6" width="25.85546875" style="14" customWidth="1"/>
    <col min="7" max="7" width="17.5703125" style="14" customWidth="1"/>
    <col min="8" max="8" width="18.7109375" style="14" customWidth="1"/>
    <col min="9" max="9" width="22.28515625" style="14" customWidth="1"/>
    <col min="10" max="16384" width="12.7109375" style="14"/>
  </cols>
  <sheetData>
    <row r="2" spans="1:24" x14ac:dyDescent="0.2">
      <c r="A2" s="15"/>
      <c r="B2" s="52" t="s">
        <v>251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x14ac:dyDescent="0.2">
      <c r="A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x14ac:dyDescent="0.2">
      <c r="B4" s="54" t="s">
        <v>258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25.5" x14ac:dyDescent="0.2">
      <c r="B5" s="12" t="s">
        <v>39</v>
      </c>
      <c r="C5" s="12" t="s">
        <v>40</v>
      </c>
      <c r="D5" s="22" t="s">
        <v>41</v>
      </c>
      <c r="E5" s="22" t="s">
        <v>42</v>
      </c>
      <c r="F5" s="22" t="s">
        <v>43</v>
      </c>
      <c r="G5" s="22" t="s">
        <v>44</v>
      </c>
      <c r="H5" s="22" t="s">
        <v>45</v>
      </c>
      <c r="I5" s="19" t="s">
        <v>46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x14ac:dyDescent="0.2">
      <c r="B6" s="45">
        <v>1</v>
      </c>
      <c r="C6" s="45">
        <v>2</v>
      </c>
      <c r="D6" s="23">
        <v>3</v>
      </c>
      <c r="E6" s="23">
        <v>4</v>
      </c>
      <c r="F6" s="23">
        <v>5</v>
      </c>
      <c r="G6" s="23">
        <v>6</v>
      </c>
      <c r="H6" s="24">
        <v>7</v>
      </c>
      <c r="I6" s="13">
        <v>8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24.75" customHeight="1" x14ac:dyDescent="0.2">
      <c r="B7" s="46" t="s">
        <v>292</v>
      </c>
      <c r="C7" s="46" t="s">
        <v>262</v>
      </c>
      <c r="D7" s="26">
        <v>3</v>
      </c>
      <c r="E7" s="26">
        <v>2</v>
      </c>
      <c r="F7" s="47" t="s">
        <v>47</v>
      </c>
      <c r="G7" s="26">
        <v>100</v>
      </c>
      <c r="H7" s="26" t="s">
        <v>318</v>
      </c>
      <c r="I7" s="48" t="s">
        <v>48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24.75" customHeight="1" x14ac:dyDescent="0.2">
      <c r="B8" s="46" t="s">
        <v>293</v>
      </c>
      <c r="C8" s="46" t="s">
        <v>297</v>
      </c>
      <c r="D8" s="26">
        <v>4</v>
      </c>
      <c r="E8" s="26">
        <v>3</v>
      </c>
      <c r="F8" s="47" t="s">
        <v>271</v>
      </c>
      <c r="G8" s="26">
        <v>150</v>
      </c>
      <c r="H8" s="26" t="s">
        <v>318</v>
      </c>
      <c r="I8" s="48" t="s">
        <v>48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24.75" customHeight="1" x14ac:dyDescent="0.2">
      <c r="B9" s="49" t="s">
        <v>294</v>
      </c>
      <c r="C9" s="49" t="s">
        <v>298</v>
      </c>
      <c r="D9" s="47"/>
      <c r="E9" s="47"/>
      <c r="F9" s="47" t="s">
        <v>49</v>
      </c>
      <c r="G9" s="47"/>
      <c r="H9" s="47"/>
      <c r="I9" s="47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24.75" customHeight="1" x14ac:dyDescent="0.2">
      <c r="B10" s="46" t="s">
        <v>359</v>
      </c>
      <c r="C10" s="46" t="s">
        <v>299</v>
      </c>
      <c r="D10" s="50"/>
      <c r="E10" s="50"/>
      <c r="F10" s="47" t="s">
        <v>47</v>
      </c>
      <c r="G10" s="50"/>
      <c r="H10" s="50"/>
      <c r="I10" s="50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24.75" customHeight="1" x14ac:dyDescent="0.2">
      <c r="B11" s="46" t="s">
        <v>285</v>
      </c>
      <c r="C11" s="46" t="s">
        <v>301</v>
      </c>
      <c r="D11" s="51"/>
      <c r="E11" s="51"/>
      <c r="F11" s="47" t="s">
        <v>271</v>
      </c>
      <c r="G11" s="51"/>
      <c r="H11" s="51"/>
      <c r="I11" s="51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24.75" customHeight="1" x14ac:dyDescent="0.2">
      <c r="B12" s="46" t="s">
        <v>305</v>
      </c>
      <c r="C12" s="46" t="s">
        <v>302</v>
      </c>
      <c r="D12" s="51"/>
      <c r="E12" s="51"/>
      <c r="F12" s="51" t="s">
        <v>317</v>
      </c>
      <c r="G12" s="51"/>
      <c r="H12" s="51"/>
      <c r="I12" s="51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24.75" customHeight="1" x14ac:dyDescent="0.2">
      <c r="B13" s="46" t="s">
        <v>304</v>
      </c>
      <c r="C13" s="46" t="s">
        <v>303</v>
      </c>
      <c r="D13" s="51"/>
      <c r="E13" s="51"/>
      <c r="F13" s="50" t="s">
        <v>316</v>
      </c>
      <c r="G13" s="51"/>
      <c r="H13" s="51"/>
      <c r="I13" s="51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24.75" customHeight="1" x14ac:dyDescent="0.2">
      <c r="B14" s="46" t="s">
        <v>295</v>
      </c>
      <c r="C14" s="46" t="s">
        <v>306</v>
      </c>
      <c r="D14" s="51"/>
      <c r="E14" s="51"/>
      <c r="F14" s="47" t="s">
        <v>47</v>
      </c>
      <c r="G14" s="51"/>
      <c r="H14" s="51"/>
      <c r="I14" s="51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24.75" customHeight="1" x14ac:dyDescent="0.2">
      <c r="B15" s="46" t="s">
        <v>296</v>
      </c>
      <c r="C15" s="46" t="s">
        <v>307</v>
      </c>
      <c r="D15" s="51"/>
      <c r="E15" s="51"/>
      <c r="F15" s="47" t="s">
        <v>49</v>
      </c>
      <c r="G15" s="51"/>
      <c r="H15" s="51"/>
      <c r="I15" s="51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24.75" customHeight="1" x14ac:dyDescent="0.2">
      <c r="B16" s="46" t="s">
        <v>283</v>
      </c>
      <c r="C16" s="46"/>
      <c r="D16" s="51"/>
      <c r="E16" s="51"/>
      <c r="F16" s="51"/>
      <c r="G16" s="51"/>
      <c r="H16" s="51"/>
      <c r="I16" s="51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2:24" ht="24.75" customHeight="1" x14ac:dyDescent="0.2">
      <c r="B17" s="46" t="s">
        <v>265</v>
      </c>
      <c r="C17" s="63"/>
      <c r="D17" s="51"/>
      <c r="E17" s="51"/>
      <c r="F17" s="51" t="s">
        <v>316</v>
      </c>
      <c r="G17" s="51"/>
      <c r="H17" s="51"/>
      <c r="I17" s="51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2:24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2:24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2:24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2:24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2:24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2:24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2:24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2:24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2:24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2:24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2:24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2:24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2:24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2:24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2:24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2:24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2:24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2:24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2:24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2:24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2:24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2:24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2:24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2:24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2:24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2:24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2:24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2:24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2:24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2:24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2:24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2:24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2:24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2:24" ht="15" x14ac:dyDescent="0.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2:24" ht="15" x14ac:dyDescent="0.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2:24" ht="15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2:24" ht="15" x14ac:dyDescent="0.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2:24" ht="15" x14ac:dyDescent="0.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2:24" ht="15" x14ac:dyDescent="0.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2:24" ht="15" x14ac:dyDescent="0.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2:24" ht="15" x14ac:dyDescent="0.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2:24" ht="15" x14ac:dyDescent="0.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2:24" ht="15" x14ac:dyDescent="0.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spans="2:24" ht="15" x14ac:dyDescent="0.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2:24" ht="15" x14ac:dyDescent="0.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2:24" ht="15" x14ac:dyDescent="0.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2:24" ht="15" x14ac:dyDescent="0.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2:24" ht="15" x14ac:dyDescent="0.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spans="2:24" ht="15" x14ac:dyDescent="0.3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2:24" ht="15" x14ac:dyDescent="0.3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2:24" ht="15" x14ac:dyDescent="0.3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2:24" ht="15" x14ac:dyDescent="0.3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2:24" ht="15" x14ac:dyDescent="0.3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2:24" ht="15" x14ac:dyDescent="0.3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2:24" ht="15" x14ac:dyDescent="0.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2:24" ht="15" x14ac:dyDescent="0.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2:24" ht="15" x14ac:dyDescent="0.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2:24" ht="15" x14ac:dyDescent="0.3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2:24" ht="15" x14ac:dyDescent="0.3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2:24" ht="15" x14ac:dyDescent="0.3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2:24" ht="15" x14ac:dyDescent="0.3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2:24" ht="15" x14ac:dyDescent="0.3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2:24" ht="15" x14ac:dyDescent="0.3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2:24" ht="15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2:24" ht="15" x14ac:dyDescent="0.3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2:24" ht="15" x14ac:dyDescent="0.3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2:24" ht="15" x14ac:dyDescent="0.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2:24" ht="15" x14ac:dyDescent="0.3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2:24" ht="15" x14ac:dyDescent="0.3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2:24" ht="15" x14ac:dyDescent="0.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2:24" ht="15" x14ac:dyDescent="0.3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2:24" ht="15" x14ac:dyDescent="0.3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2:24" ht="15" x14ac:dyDescent="0.3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2:24" ht="15" x14ac:dyDescent="0.3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2:24" ht="15" x14ac:dyDescent="0.3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2:24" ht="15" x14ac:dyDescent="0.3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2:24" ht="15" x14ac:dyDescent="0.3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2:24" ht="15" x14ac:dyDescent="0.3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2:24" ht="15" x14ac:dyDescent="0.3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2:24" ht="15" x14ac:dyDescent="0.3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2:24" ht="15" x14ac:dyDescent="0.3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2:24" ht="15" x14ac:dyDescent="0.3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spans="2:24" ht="15" x14ac:dyDescent="0.3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2:24" ht="15" x14ac:dyDescent="0.3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2:24" ht="15" x14ac:dyDescent="0.3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2:24" ht="15" x14ac:dyDescent="0.3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2:24" ht="15" x14ac:dyDescent="0.3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spans="2:24" ht="15" x14ac:dyDescent="0.3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2:24" ht="15" x14ac:dyDescent="0.3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spans="2:24" ht="15" x14ac:dyDescent="0.3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spans="2:24" ht="15" x14ac:dyDescent="0.3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spans="2:24" ht="15" x14ac:dyDescent="0.3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spans="2:24" ht="15" x14ac:dyDescent="0.3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spans="2:24" ht="15" x14ac:dyDescent="0.3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spans="2:24" ht="15" x14ac:dyDescent="0.3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spans="2:24" ht="15" x14ac:dyDescent="0.3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2:24" ht="15" x14ac:dyDescent="0.3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2:24" ht="15" x14ac:dyDescent="0.3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2:24" ht="15" x14ac:dyDescent="0.3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2:24" ht="15" x14ac:dyDescent="0.3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2:24" ht="15" x14ac:dyDescent="0.3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2:24" ht="15" x14ac:dyDescent="0.3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spans="2:24" ht="15" x14ac:dyDescent="0.3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spans="2:24" ht="15" x14ac:dyDescent="0.3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spans="2:24" ht="15" x14ac:dyDescent="0.3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spans="2:24" ht="15" x14ac:dyDescent="0.3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spans="2:24" ht="15" x14ac:dyDescent="0.3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spans="2:24" ht="15" x14ac:dyDescent="0.3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spans="2:24" ht="15" x14ac:dyDescent="0.3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spans="2:24" ht="15" x14ac:dyDescent="0.3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spans="2:24" ht="15" x14ac:dyDescent="0.3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spans="2:24" ht="15" x14ac:dyDescent="0.3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spans="2:24" ht="15" x14ac:dyDescent="0.3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</row>
    <row r="131" spans="2:24" ht="15" x14ac:dyDescent="0.3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spans="2:24" ht="15" x14ac:dyDescent="0.3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spans="2:24" ht="15" x14ac:dyDescent="0.3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spans="2:24" ht="15" x14ac:dyDescent="0.3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spans="2:24" ht="15" x14ac:dyDescent="0.3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spans="2:24" ht="15" x14ac:dyDescent="0.3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spans="2:24" ht="15" x14ac:dyDescent="0.3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spans="2:24" ht="15" x14ac:dyDescent="0.3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spans="2:24" ht="15" x14ac:dyDescent="0.3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spans="2:24" ht="15" x14ac:dyDescent="0.3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spans="2:24" ht="15" x14ac:dyDescent="0.3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spans="2:24" ht="15" x14ac:dyDescent="0.3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spans="2:24" ht="15" x14ac:dyDescent="0.3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spans="2:24" ht="15" x14ac:dyDescent="0.3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spans="2:24" ht="15" x14ac:dyDescent="0.3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spans="2:24" ht="15" x14ac:dyDescent="0.3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spans="2:24" ht="15" x14ac:dyDescent="0.3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spans="2:24" ht="15" x14ac:dyDescent="0.3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spans="2:24" ht="15" x14ac:dyDescent="0.3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spans="2:24" ht="15" x14ac:dyDescent="0.3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spans="2:24" ht="15" x14ac:dyDescent="0.3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spans="2:24" ht="15" x14ac:dyDescent="0.3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2:24" ht="15" x14ac:dyDescent="0.3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spans="2:24" ht="15" x14ac:dyDescent="0.3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spans="2:24" ht="15" x14ac:dyDescent="0.3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spans="2:24" ht="15" x14ac:dyDescent="0.3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spans="2:24" ht="15" x14ac:dyDescent="0.3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spans="2:24" ht="15" x14ac:dyDescent="0.3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spans="2:24" ht="15" x14ac:dyDescent="0.3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spans="2:24" ht="15" x14ac:dyDescent="0.3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spans="2:24" ht="15" x14ac:dyDescent="0.3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spans="2:24" ht="15" x14ac:dyDescent="0.3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spans="2:24" ht="15" x14ac:dyDescent="0.3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spans="2:24" ht="15" x14ac:dyDescent="0.3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spans="2:24" ht="15" x14ac:dyDescent="0.3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spans="2:24" ht="15" x14ac:dyDescent="0.3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spans="2:24" ht="15" x14ac:dyDescent="0.3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spans="2:24" ht="15" x14ac:dyDescent="0.3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spans="2:24" ht="15" x14ac:dyDescent="0.3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spans="2:24" ht="15" x14ac:dyDescent="0.3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spans="2:24" ht="15" x14ac:dyDescent="0.3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spans="2:24" ht="15" x14ac:dyDescent="0.3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spans="2:24" ht="15" x14ac:dyDescent="0.3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spans="2:24" ht="15" x14ac:dyDescent="0.3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spans="2:24" ht="15" x14ac:dyDescent="0.3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spans="2:24" ht="15" x14ac:dyDescent="0.3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spans="2:24" ht="15" x14ac:dyDescent="0.3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spans="2:24" ht="15" x14ac:dyDescent="0.3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spans="2:24" ht="15" x14ac:dyDescent="0.3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2:24" ht="15" x14ac:dyDescent="0.3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2:24" ht="15" x14ac:dyDescent="0.3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spans="2:24" ht="15" x14ac:dyDescent="0.3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spans="2:24" ht="15" x14ac:dyDescent="0.3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spans="2:24" ht="15" x14ac:dyDescent="0.3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spans="2:24" ht="15" x14ac:dyDescent="0.3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spans="2:24" ht="15" x14ac:dyDescent="0.3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spans="2:24" ht="15" x14ac:dyDescent="0.3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pans="2:24" ht="15" x14ac:dyDescent="0.3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spans="2:24" ht="15" x14ac:dyDescent="0.3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spans="2:24" ht="15" x14ac:dyDescent="0.3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spans="2:24" ht="15" x14ac:dyDescent="0.3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spans="2:24" ht="15" x14ac:dyDescent="0.3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spans="2:24" ht="15" x14ac:dyDescent="0.3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spans="2:24" ht="15" x14ac:dyDescent="0.3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spans="2:24" ht="15" x14ac:dyDescent="0.3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spans="2:24" ht="15" x14ac:dyDescent="0.3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spans="2:24" ht="15" x14ac:dyDescent="0.3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spans="2:24" ht="15" x14ac:dyDescent="0.3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spans="2:24" ht="15" x14ac:dyDescent="0.3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spans="2:24" ht="15" x14ac:dyDescent="0.3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spans="2:24" ht="15" x14ac:dyDescent="0.3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spans="2:24" ht="15" x14ac:dyDescent="0.3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spans="2:24" ht="15" x14ac:dyDescent="0.3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spans="2:24" ht="15" x14ac:dyDescent="0.3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spans="2:24" ht="15" x14ac:dyDescent="0.3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pans="2:24" ht="15" x14ac:dyDescent="0.3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pans="2:24" ht="15" x14ac:dyDescent="0.3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spans="2:24" ht="15" x14ac:dyDescent="0.3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spans="2:24" ht="15" x14ac:dyDescent="0.3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spans="2:24" ht="15" x14ac:dyDescent="0.3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spans="2:24" ht="15" x14ac:dyDescent="0.3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2:24" ht="15" x14ac:dyDescent="0.3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2:24" ht="15" x14ac:dyDescent="0.3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pans="2:24" ht="15" x14ac:dyDescent="0.3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spans="2:24" ht="15" x14ac:dyDescent="0.3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spans="2:24" ht="15" x14ac:dyDescent="0.3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spans="2:24" ht="15" x14ac:dyDescent="0.3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spans="2:24" ht="15" x14ac:dyDescent="0.3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spans="2:24" ht="15" x14ac:dyDescent="0.3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spans="2:24" ht="15" x14ac:dyDescent="0.3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spans="2:24" ht="15" x14ac:dyDescent="0.3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2:24" ht="15" x14ac:dyDescent="0.3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spans="2:24" ht="15" x14ac:dyDescent="0.3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spans="2:24" ht="15" x14ac:dyDescent="0.3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spans="2:24" ht="15" x14ac:dyDescent="0.3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spans="2:24" ht="15" x14ac:dyDescent="0.3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spans="2:24" ht="15" x14ac:dyDescent="0.3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spans="2:24" ht="15" x14ac:dyDescent="0.3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spans="2:24" ht="15" x14ac:dyDescent="0.3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spans="2:24" ht="15" x14ac:dyDescent="0.3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spans="2:24" ht="15" x14ac:dyDescent="0.3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2:24" ht="15" x14ac:dyDescent="0.3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spans="2:24" ht="15" x14ac:dyDescent="0.3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spans="2:24" ht="15" x14ac:dyDescent="0.3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spans="2:24" ht="15" x14ac:dyDescent="0.3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spans="2:24" ht="15" x14ac:dyDescent="0.3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2:24" ht="15" x14ac:dyDescent="0.3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spans="2:24" ht="15" x14ac:dyDescent="0.3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spans="2:24" ht="15" x14ac:dyDescent="0.3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spans="2:24" ht="15" x14ac:dyDescent="0.3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2:24" ht="15" x14ac:dyDescent="0.3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spans="2:24" ht="15" x14ac:dyDescent="0.3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spans="2:24" ht="15" x14ac:dyDescent="0.3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spans="2:24" ht="15" x14ac:dyDescent="0.3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2:24" ht="15" x14ac:dyDescent="0.3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spans="2:24" ht="15" x14ac:dyDescent="0.3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spans="2:24" ht="15" x14ac:dyDescent="0.3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spans="2:24" ht="15" x14ac:dyDescent="0.3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spans="2:24" ht="15" x14ac:dyDescent="0.3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spans="2:24" ht="15" x14ac:dyDescent="0.3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spans="2:24" ht="15" x14ac:dyDescent="0.3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spans="2:24" ht="15" x14ac:dyDescent="0.3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spans="2:24" ht="15" x14ac:dyDescent="0.3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spans="2:24" ht="15" x14ac:dyDescent="0.3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spans="2:24" ht="15" x14ac:dyDescent="0.3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spans="2:24" ht="15" x14ac:dyDescent="0.3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spans="2:24" ht="15" x14ac:dyDescent="0.3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spans="2:24" ht="15" x14ac:dyDescent="0.3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spans="2:24" ht="15" x14ac:dyDescent="0.3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spans="2:24" ht="15" x14ac:dyDescent="0.3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spans="2:24" ht="15" x14ac:dyDescent="0.3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spans="2:24" ht="15" x14ac:dyDescent="0.3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spans="2:24" ht="15" x14ac:dyDescent="0.3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spans="2:24" ht="15" x14ac:dyDescent="0.3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spans="2:24" ht="15" x14ac:dyDescent="0.3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2:24" ht="15" x14ac:dyDescent="0.3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spans="2:24" ht="15" x14ac:dyDescent="0.3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spans="2:24" ht="15" x14ac:dyDescent="0.3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2:24" ht="15" x14ac:dyDescent="0.3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spans="2:24" ht="15" x14ac:dyDescent="0.3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spans="2:24" ht="15" x14ac:dyDescent="0.3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spans="2:24" ht="15" x14ac:dyDescent="0.3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pans="2:24" ht="15" x14ac:dyDescent="0.3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2:24" ht="15" x14ac:dyDescent="0.3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2:24" ht="15" x14ac:dyDescent="0.3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spans="2:24" ht="15" x14ac:dyDescent="0.3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spans="2:24" ht="15" x14ac:dyDescent="0.3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2:24" ht="15" x14ac:dyDescent="0.3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spans="2:24" ht="15" x14ac:dyDescent="0.3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spans="2:24" ht="15" x14ac:dyDescent="0.3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spans="2:24" ht="15" x14ac:dyDescent="0.3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spans="2:24" ht="15" x14ac:dyDescent="0.3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spans="2:24" ht="15" x14ac:dyDescent="0.3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spans="2:24" ht="15" x14ac:dyDescent="0.3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spans="2:24" ht="15" x14ac:dyDescent="0.3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spans="2:24" ht="15" x14ac:dyDescent="0.3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spans="2:24" ht="15" x14ac:dyDescent="0.3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spans="2:24" ht="15" x14ac:dyDescent="0.3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spans="2:24" ht="15" x14ac:dyDescent="0.3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spans="2:24" ht="15" x14ac:dyDescent="0.3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spans="2:24" ht="15" x14ac:dyDescent="0.3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spans="2:24" ht="15" x14ac:dyDescent="0.3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spans="2:24" ht="15" x14ac:dyDescent="0.3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spans="2:24" ht="15" x14ac:dyDescent="0.3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spans="2:24" ht="15" x14ac:dyDescent="0.3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spans="2:24" ht="15" x14ac:dyDescent="0.3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spans="2:24" ht="15" x14ac:dyDescent="0.3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spans="2:24" ht="15" x14ac:dyDescent="0.3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spans="2:24" ht="15" x14ac:dyDescent="0.3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spans="2:24" ht="15" x14ac:dyDescent="0.3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spans="2:24" ht="15" x14ac:dyDescent="0.3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spans="2:24" ht="15" x14ac:dyDescent="0.3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spans="2:24" ht="15" x14ac:dyDescent="0.3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spans="2:24" ht="15" x14ac:dyDescent="0.3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spans="2:24" ht="15" x14ac:dyDescent="0.3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spans="2:24" ht="15" x14ac:dyDescent="0.3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spans="2:24" ht="15" x14ac:dyDescent="0.3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spans="2:24" ht="15" x14ac:dyDescent="0.3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spans="2:24" ht="15" x14ac:dyDescent="0.3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spans="2:24" ht="15" x14ac:dyDescent="0.3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spans="2:24" ht="15" x14ac:dyDescent="0.3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spans="2:24" ht="15" x14ac:dyDescent="0.3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spans="2:24" ht="15" x14ac:dyDescent="0.3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spans="2:24" ht="15" x14ac:dyDescent="0.3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spans="2:24" ht="15" x14ac:dyDescent="0.3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spans="2:24" ht="15" x14ac:dyDescent="0.3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spans="2:24" ht="15" x14ac:dyDescent="0.3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spans="2:24" ht="15" x14ac:dyDescent="0.3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spans="2:24" ht="15" x14ac:dyDescent="0.3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spans="2:24" ht="15" x14ac:dyDescent="0.3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spans="2:24" ht="15" x14ac:dyDescent="0.3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2:24" ht="15" x14ac:dyDescent="0.3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spans="2:24" ht="15" x14ac:dyDescent="0.3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spans="2:24" ht="15" x14ac:dyDescent="0.3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spans="2:24" ht="15" x14ac:dyDescent="0.3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spans="2:24" ht="15" x14ac:dyDescent="0.3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spans="2:24" ht="15" x14ac:dyDescent="0.3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spans="2:24" ht="15" x14ac:dyDescent="0.3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spans="2:24" ht="15" x14ac:dyDescent="0.3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spans="2:24" ht="15" x14ac:dyDescent="0.3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spans="2:24" ht="15" x14ac:dyDescent="0.3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spans="2:24" ht="15" x14ac:dyDescent="0.3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spans="2:24" ht="15" x14ac:dyDescent="0.3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spans="2:24" ht="15" x14ac:dyDescent="0.3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spans="2:24" ht="15" x14ac:dyDescent="0.3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spans="2:24" ht="15" x14ac:dyDescent="0.3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spans="2:24" ht="15" x14ac:dyDescent="0.3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spans="2:24" ht="15" x14ac:dyDescent="0.3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spans="2:24" ht="15" x14ac:dyDescent="0.3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spans="2:24" ht="15" x14ac:dyDescent="0.3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spans="2:24" ht="15" x14ac:dyDescent="0.3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spans="2:24" ht="15" x14ac:dyDescent="0.3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spans="2:24" ht="15" x14ac:dyDescent="0.3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2:24" ht="15" x14ac:dyDescent="0.3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2:24" ht="15" x14ac:dyDescent="0.3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2:24" ht="15" x14ac:dyDescent="0.3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2:24" ht="15" x14ac:dyDescent="0.3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2:24" ht="15" x14ac:dyDescent="0.3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2:24" ht="15" x14ac:dyDescent="0.3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2:24" ht="15" x14ac:dyDescent="0.3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2:24" ht="15" x14ac:dyDescent="0.3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2:24" ht="15" x14ac:dyDescent="0.3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2:24" ht="15" x14ac:dyDescent="0.3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2:24" ht="15" x14ac:dyDescent="0.3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2:24" ht="15" x14ac:dyDescent="0.3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2:24" ht="15" x14ac:dyDescent="0.3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2:24" ht="15" x14ac:dyDescent="0.3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spans="2:24" ht="15" x14ac:dyDescent="0.3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spans="2:24" ht="15" x14ac:dyDescent="0.3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spans="2:24" ht="15" x14ac:dyDescent="0.3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spans="2:24" ht="15" x14ac:dyDescent="0.3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spans="2:24" ht="15" x14ac:dyDescent="0.3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spans="2:24" ht="15" x14ac:dyDescent="0.3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spans="2:24" ht="15" x14ac:dyDescent="0.3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spans="2:24" ht="15" x14ac:dyDescent="0.3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pans="2:24" ht="15" x14ac:dyDescent="0.3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spans="2:24" ht="15" x14ac:dyDescent="0.3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spans="2:24" ht="15" x14ac:dyDescent="0.3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spans="2:24" ht="15" x14ac:dyDescent="0.3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spans="2:24" ht="15" x14ac:dyDescent="0.3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spans="2:24" ht="15" x14ac:dyDescent="0.3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spans="2:24" ht="15" x14ac:dyDescent="0.3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spans="2:24" ht="15" x14ac:dyDescent="0.3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spans="2:24" ht="15" x14ac:dyDescent="0.3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spans="2:24" ht="15" x14ac:dyDescent="0.3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spans="2:24" ht="15" x14ac:dyDescent="0.3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spans="2:24" ht="15" x14ac:dyDescent="0.3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spans="2:24" ht="15" x14ac:dyDescent="0.3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spans="2:24" ht="15" x14ac:dyDescent="0.3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spans="2:24" ht="15" x14ac:dyDescent="0.3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spans="2:24" ht="15" x14ac:dyDescent="0.3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spans="2:24" ht="15" x14ac:dyDescent="0.3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spans="2:24" ht="15" x14ac:dyDescent="0.3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spans="2:24" ht="15" x14ac:dyDescent="0.3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spans="2:24" ht="15" x14ac:dyDescent="0.3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spans="2:24" ht="15" x14ac:dyDescent="0.3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spans="2:24" ht="15" x14ac:dyDescent="0.3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spans="2:24" ht="15" x14ac:dyDescent="0.3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spans="2:24" ht="15" x14ac:dyDescent="0.3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spans="2:24" ht="15" x14ac:dyDescent="0.3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spans="2:24" ht="15" x14ac:dyDescent="0.3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spans="2:24" ht="15" x14ac:dyDescent="0.3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spans="2:24" ht="15" x14ac:dyDescent="0.3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spans="2:24" ht="15" x14ac:dyDescent="0.3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spans="2:24" ht="15" x14ac:dyDescent="0.3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2:24" ht="15" x14ac:dyDescent="0.3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spans="2:24" ht="15" x14ac:dyDescent="0.3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pans="2:24" ht="15" x14ac:dyDescent="0.3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spans="2:24" ht="15" x14ac:dyDescent="0.3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spans="2:24" ht="15" x14ac:dyDescent="0.3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spans="2:24" ht="15" x14ac:dyDescent="0.3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spans="2:24" ht="15" x14ac:dyDescent="0.3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spans="2:24" ht="15" x14ac:dyDescent="0.3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spans="2:24" ht="15" x14ac:dyDescent="0.3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2:24" ht="15" x14ac:dyDescent="0.3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pans="2:24" ht="15" x14ac:dyDescent="0.3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spans="2:24" ht="15" x14ac:dyDescent="0.3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spans="2:24" ht="15" x14ac:dyDescent="0.3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spans="2:24" ht="15" x14ac:dyDescent="0.3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spans="2:24" ht="15" x14ac:dyDescent="0.3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spans="2:24" ht="15" x14ac:dyDescent="0.3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spans="2:24" ht="15" x14ac:dyDescent="0.3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spans="2:24" ht="15" x14ac:dyDescent="0.3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spans="2:24" ht="15" x14ac:dyDescent="0.3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spans="2:24" ht="15" x14ac:dyDescent="0.3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spans="2:24" ht="15" x14ac:dyDescent="0.3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spans="2:24" ht="15" x14ac:dyDescent="0.3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spans="2:24" ht="15" x14ac:dyDescent="0.3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spans="2:24" ht="15" x14ac:dyDescent="0.3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spans="2:24" ht="15" x14ac:dyDescent="0.3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pans="2:24" ht="15" x14ac:dyDescent="0.3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spans="2:24" ht="15" x14ac:dyDescent="0.3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spans="2:24" ht="15" x14ac:dyDescent="0.3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spans="2:24" ht="15" x14ac:dyDescent="0.3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spans="2:24" ht="15" x14ac:dyDescent="0.3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spans="2:24" ht="15" x14ac:dyDescent="0.3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spans="2:24" ht="15" x14ac:dyDescent="0.3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spans="2:24" ht="15" x14ac:dyDescent="0.3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spans="2:24" ht="15" x14ac:dyDescent="0.3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spans="2:24" ht="15" x14ac:dyDescent="0.3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spans="2:24" ht="15" x14ac:dyDescent="0.3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spans="2:24" ht="15" x14ac:dyDescent="0.3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spans="2:24" ht="15" x14ac:dyDescent="0.3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spans="2:24" ht="15" x14ac:dyDescent="0.3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spans="2:24" ht="15" x14ac:dyDescent="0.3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spans="2:24" ht="15" x14ac:dyDescent="0.3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spans="2:24" ht="15" x14ac:dyDescent="0.3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spans="2:24" ht="15" x14ac:dyDescent="0.3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spans="2:24" ht="15" x14ac:dyDescent="0.3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spans="2:24" ht="15" x14ac:dyDescent="0.3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spans="2:24" ht="15" x14ac:dyDescent="0.3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spans="2:24" ht="15" x14ac:dyDescent="0.3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spans="2:24" ht="15" x14ac:dyDescent="0.3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spans="2:24" ht="15" x14ac:dyDescent="0.3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spans="2:24" ht="15" x14ac:dyDescent="0.3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spans="2:24" ht="15" x14ac:dyDescent="0.3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spans="2:24" ht="15" x14ac:dyDescent="0.3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spans="2:24" ht="15" x14ac:dyDescent="0.3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spans="2:24" ht="15" x14ac:dyDescent="0.3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spans="2:24" ht="15" x14ac:dyDescent="0.3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spans="2:24" ht="15" x14ac:dyDescent="0.3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spans="2:24" ht="15" x14ac:dyDescent="0.3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spans="2:24" ht="15" x14ac:dyDescent="0.3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spans="2:24" ht="15" x14ac:dyDescent="0.3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spans="2:24" ht="15" x14ac:dyDescent="0.3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spans="2:24" ht="15" x14ac:dyDescent="0.3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spans="2:24" ht="15" x14ac:dyDescent="0.3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spans="2:24" ht="15" x14ac:dyDescent="0.3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spans="2:24" ht="15" x14ac:dyDescent="0.3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spans="2:24" ht="15" x14ac:dyDescent="0.3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spans="2:24" ht="15" x14ac:dyDescent="0.3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spans="2:24" ht="15" x14ac:dyDescent="0.3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spans="2:24" ht="15" x14ac:dyDescent="0.3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spans="2:24" ht="15" x14ac:dyDescent="0.3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spans="2:24" ht="15" x14ac:dyDescent="0.3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spans="2:24" ht="15" x14ac:dyDescent="0.3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spans="2:24" ht="15" x14ac:dyDescent="0.3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spans="2:24" ht="15" x14ac:dyDescent="0.3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spans="2:24" ht="15" x14ac:dyDescent="0.3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spans="2:24" ht="15" x14ac:dyDescent="0.3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spans="2:24" ht="15" x14ac:dyDescent="0.3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spans="2:24" ht="15" x14ac:dyDescent="0.3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spans="2:24" ht="15" x14ac:dyDescent="0.3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spans="2:24" ht="15" x14ac:dyDescent="0.3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spans="2:24" ht="15" x14ac:dyDescent="0.3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spans="2:24" ht="15" x14ac:dyDescent="0.3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spans="2:24" ht="15" x14ac:dyDescent="0.3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spans="2:24" ht="15" x14ac:dyDescent="0.3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spans="2:24" ht="15" x14ac:dyDescent="0.3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spans="2:24" ht="15" x14ac:dyDescent="0.3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spans="2:24" ht="15" x14ac:dyDescent="0.3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spans="2:24" ht="15" x14ac:dyDescent="0.3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spans="2:24" ht="15" x14ac:dyDescent="0.3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spans="2:24" ht="15" x14ac:dyDescent="0.3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spans="2:24" ht="15" x14ac:dyDescent="0.3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spans="2:24" ht="15" x14ac:dyDescent="0.3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spans="2:24" ht="15" x14ac:dyDescent="0.3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spans="2:24" ht="15" x14ac:dyDescent="0.3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spans="2:24" ht="15" x14ac:dyDescent="0.3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spans="2:24" ht="15" x14ac:dyDescent="0.3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spans="2:24" ht="15" x14ac:dyDescent="0.3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spans="2:24" ht="15" x14ac:dyDescent="0.3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spans="2:24" ht="15" x14ac:dyDescent="0.3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spans="2:24" ht="15" x14ac:dyDescent="0.3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spans="2:24" ht="15" x14ac:dyDescent="0.3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spans="2:24" ht="15" x14ac:dyDescent="0.3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spans="2:24" ht="15" x14ac:dyDescent="0.3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spans="2:24" ht="15" x14ac:dyDescent="0.3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spans="2:24" ht="15" x14ac:dyDescent="0.3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spans="2:24" ht="15" x14ac:dyDescent="0.3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spans="2:24" ht="15" x14ac:dyDescent="0.3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spans="2:24" ht="15" x14ac:dyDescent="0.3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spans="2:24" ht="15" x14ac:dyDescent="0.3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spans="2:24" ht="15" x14ac:dyDescent="0.3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spans="2:24" ht="15" x14ac:dyDescent="0.3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spans="2:24" ht="15" x14ac:dyDescent="0.3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spans="2:24" ht="15" x14ac:dyDescent="0.3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spans="2:24" ht="15" x14ac:dyDescent="0.3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spans="2:24" ht="15" x14ac:dyDescent="0.3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spans="2:24" ht="15" x14ac:dyDescent="0.3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spans="2:24" ht="15" x14ac:dyDescent="0.3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spans="2:24" ht="15" x14ac:dyDescent="0.3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spans="2:24" ht="15" x14ac:dyDescent="0.3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spans="2:24" ht="15" x14ac:dyDescent="0.3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spans="2:24" ht="15" x14ac:dyDescent="0.3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spans="2:24" ht="15" x14ac:dyDescent="0.3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spans="2:24" ht="15" x14ac:dyDescent="0.3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spans="2:24" ht="15" x14ac:dyDescent="0.3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spans="2:24" ht="15" x14ac:dyDescent="0.3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spans="2:24" ht="15" x14ac:dyDescent="0.3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spans="2:24" ht="15" x14ac:dyDescent="0.3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spans="2:24" ht="15" x14ac:dyDescent="0.3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spans="2:24" ht="15" x14ac:dyDescent="0.3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spans="2:24" ht="15" x14ac:dyDescent="0.3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spans="2:24" ht="15" x14ac:dyDescent="0.3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spans="2:24" ht="15" x14ac:dyDescent="0.3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spans="2:24" ht="15" x14ac:dyDescent="0.3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spans="2:24" ht="15" x14ac:dyDescent="0.3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spans="2:24" ht="15" x14ac:dyDescent="0.3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spans="2:24" ht="15" x14ac:dyDescent="0.3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spans="2:24" ht="15" x14ac:dyDescent="0.3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spans="2:24" ht="15" x14ac:dyDescent="0.3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spans="2:24" ht="15" x14ac:dyDescent="0.3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spans="2:24" ht="15" x14ac:dyDescent="0.3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spans="2:24" ht="15" x14ac:dyDescent="0.3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spans="2:24" ht="15" x14ac:dyDescent="0.3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spans="2:24" ht="15" x14ac:dyDescent="0.3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spans="2:24" ht="15" x14ac:dyDescent="0.3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spans="2:24" ht="15" x14ac:dyDescent="0.3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spans="2:24" ht="15" x14ac:dyDescent="0.3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spans="2:24" ht="15" x14ac:dyDescent="0.3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spans="2:24" ht="15" x14ac:dyDescent="0.3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spans="2:24" ht="15" x14ac:dyDescent="0.3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spans="2:24" ht="15" x14ac:dyDescent="0.3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spans="2:24" ht="15" x14ac:dyDescent="0.3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spans="2:24" ht="15" x14ac:dyDescent="0.3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spans="2:24" ht="15" x14ac:dyDescent="0.3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spans="2:24" ht="15" x14ac:dyDescent="0.3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spans="2:24" ht="15" x14ac:dyDescent="0.3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spans="2:24" ht="15" x14ac:dyDescent="0.3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spans="2:24" ht="15" x14ac:dyDescent="0.3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spans="2:24" ht="15" x14ac:dyDescent="0.3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spans="2:24" ht="15" x14ac:dyDescent="0.3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spans="2:24" ht="15" x14ac:dyDescent="0.3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spans="2:24" ht="15" x14ac:dyDescent="0.3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spans="2:24" ht="15" x14ac:dyDescent="0.3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spans="2:24" ht="15" x14ac:dyDescent="0.3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spans="2:24" ht="15" x14ac:dyDescent="0.3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spans="2:24" ht="15" x14ac:dyDescent="0.3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spans="2:24" ht="15" x14ac:dyDescent="0.3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spans="2:24" ht="15" x14ac:dyDescent="0.3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spans="2:24" ht="15" x14ac:dyDescent="0.3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spans="2:24" ht="15" x14ac:dyDescent="0.3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spans="2:24" ht="15" x14ac:dyDescent="0.3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spans="2:24" ht="15" x14ac:dyDescent="0.3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spans="2:24" ht="15" x14ac:dyDescent="0.3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spans="2:24" ht="15" x14ac:dyDescent="0.3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spans="2:24" ht="15" x14ac:dyDescent="0.3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spans="2:24" ht="15" x14ac:dyDescent="0.3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spans="2:24" ht="15" x14ac:dyDescent="0.3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spans="2:24" ht="15" x14ac:dyDescent="0.3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spans="2:24" ht="15" x14ac:dyDescent="0.3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spans="2:24" ht="15" x14ac:dyDescent="0.3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spans="2:24" ht="15" x14ac:dyDescent="0.3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spans="2:24" ht="15" x14ac:dyDescent="0.3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spans="2:24" ht="15" x14ac:dyDescent="0.3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spans="2:24" ht="15" x14ac:dyDescent="0.3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spans="2:24" ht="15" x14ac:dyDescent="0.3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spans="2:24" ht="15" x14ac:dyDescent="0.3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spans="2:24" ht="15" x14ac:dyDescent="0.3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spans="2:24" ht="15" x14ac:dyDescent="0.3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spans="2:24" ht="15" x14ac:dyDescent="0.3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spans="2:24" ht="15" x14ac:dyDescent="0.3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spans="2:24" ht="15" x14ac:dyDescent="0.3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spans="2:24" ht="15" x14ac:dyDescent="0.3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spans="2:24" ht="15" x14ac:dyDescent="0.3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spans="2:24" ht="15" x14ac:dyDescent="0.3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spans="2:24" ht="15" x14ac:dyDescent="0.3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spans="2:24" ht="15" x14ac:dyDescent="0.3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spans="2:24" ht="15" x14ac:dyDescent="0.3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spans="2:24" ht="15" x14ac:dyDescent="0.3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spans="2:24" ht="15" x14ac:dyDescent="0.3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spans="2:24" ht="15" x14ac:dyDescent="0.3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spans="2:24" ht="15" x14ac:dyDescent="0.3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spans="2:24" ht="15" x14ac:dyDescent="0.3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spans="2:24" ht="15" x14ac:dyDescent="0.3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spans="2:24" ht="15" x14ac:dyDescent="0.3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spans="2:24" ht="15" x14ac:dyDescent="0.3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spans="2:24" ht="15" x14ac:dyDescent="0.3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spans="2:24" ht="15" x14ac:dyDescent="0.3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spans="2:24" ht="15" x14ac:dyDescent="0.3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spans="2:24" ht="15" x14ac:dyDescent="0.3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spans="2:24" ht="15" x14ac:dyDescent="0.3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spans="2:24" ht="15" x14ac:dyDescent="0.3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spans="2:24" ht="15" x14ac:dyDescent="0.3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spans="2:24" ht="15" x14ac:dyDescent="0.3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spans="2:24" ht="15" x14ac:dyDescent="0.3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spans="2:24" ht="15" x14ac:dyDescent="0.3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spans="2:24" ht="15" x14ac:dyDescent="0.3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spans="2:24" ht="15" x14ac:dyDescent="0.3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spans="2:24" ht="15" x14ac:dyDescent="0.3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spans="2:24" ht="15" x14ac:dyDescent="0.3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spans="2:24" ht="15" x14ac:dyDescent="0.3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spans="2:24" ht="15" x14ac:dyDescent="0.3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spans="2:24" ht="15" x14ac:dyDescent="0.3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spans="2:24" ht="15" x14ac:dyDescent="0.3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spans="2:24" ht="15" x14ac:dyDescent="0.3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spans="2:24" ht="15" x14ac:dyDescent="0.3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spans="2:24" ht="15" x14ac:dyDescent="0.3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spans="2:24" ht="15" x14ac:dyDescent="0.3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spans="2:24" ht="15" x14ac:dyDescent="0.3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spans="2:24" ht="15" x14ac:dyDescent="0.3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spans="2:24" ht="15" x14ac:dyDescent="0.3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spans="2:24" ht="15" x14ac:dyDescent="0.3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spans="2:24" ht="15" x14ac:dyDescent="0.3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spans="2:24" ht="15" x14ac:dyDescent="0.3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spans="2:24" ht="15" x14ac:dyDescent="0.3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spans="2:24" ht="15" x14ac:dyDescent="0.3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spans="2:24" ht="15" x14ac:dyDescent="0.3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spans="2:24" ht="15" x14ac:dyDescent="0.3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spans="2:24" ht="15" x14ac:dyDescent="0.3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spans="2:24" ht="15" x14ac:dyDescent="0.3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spans="2:24" ht="15" x14ac:dyDescent="0.3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spans="2:24" ht="15" x14ac:dyDescent="0.3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spans="2:24" ht="15" x14ac:dyDescent="0.3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spans="2:24" ht="15" x14ac:dyDescent="0.3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spans="2:24" ht="15" x14ac:dyDescent="0.3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spans="2:24" ht="15" x14ac:dyDescent="0.3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spans="2:24" ht="15" x14ac:dyDescent="0.3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spans="2:24" ht="15" x14ac:dyDescent="0.3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spans="2:24" ht="15" x14ac:dyDescent="0.3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spans="2:24" ht="15" x14ac:dyDescent="0.3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spans="2:24" ht="15" x14ac:dyDescent="0.3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spans="2:24" ht="15" x14ac:dyDescent="0.3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spans="2:24" ht="15" x14ac:dyDescent="0.3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spans="2:24" ht="15" x14ac:dyDescent="0.3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spans="2:24" ht="15" x14ac:dyDescent="0.3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spans="2:24" ht="15" x14ac:dyDescent="0.3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spans="2:24" ht="15" x14ac:dyDescent="0.3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spans="2:24" ht="15" x14ac:dyDescent="0.3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spans="2:24" ht="15" x14ac:dyDescent="0.3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spans="2:24" ht="15" x14ac:dyDescent="0.3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spans="2:24" ht="15" x14ac:dyDescent="0.3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spans="2:24" ht="15" x14ac:dyDescent="0.3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spans="2:24" ht="15" x14ac:dyDescent="0.3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spans="2:24" ht="15" x14ac:dyDescent="0.3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spans="2:24" ht="15" x14ac:dyDescent="0.3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spans="2:24" ht="15" x14ac:dyDescent="0.3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spans="2:24" ht="15" x14ac:dyDescent="0.3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spans="2:24" ht="15" x14ac:dyDescent="0.3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spans="2:24" ht="15" x14ac:dyDescent="0.3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spans="2:24" ht="15" x14ac:dyDescent="0.3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spans="2:24" ht="15" x14ac:dyDescent="0.3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spans="2:24" ht="15" x14ac:dyDescent="0.3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spans="2:24" ht="15" x14ac:dyDescent="0.3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spans="2:24" ht="15" x14ac:dyDescent="0.3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spans="2:24" ht="15" x14ac:dyDescent="0.3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spans="2:24" ht="15" x14ac:dyDescent="0.3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spans="2:24" ht="15" x14ac:dyDescent="0.3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spans="2:24" ht="15" x14ac:dyDescent="0.3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spans="2:24" ht="15" x14ac:dyDescent="0.3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spans="2:24" ht="15" x14ac:dyDescent="0.3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spans="2:24" ht="15" x14ac:dyDescent="0.3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spans="2:24" ht="15" x14ac:dyDescent="0.3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spans="2:24" ht="15" x14ac:dyDescent="0.3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spans="2:24" ht="15" x14ac:dyDescent="0.3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spans="2:24" ht="15" x14ac:dyDescent="0.3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spans="2:24" ht="15" x14ac:dyDescent="0.3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spans="2:24" ht="15" x14ac:dyDescent="0.3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spans="2:24" ht="15" x14ac:dyDescent="0.3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spans="2:24" ht="15" x14ac:dyDescent="0.3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spans="2:24" ht="15" x14ac:dyDescent="0.3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spans="2:24" ht="15" x14ac:dyDescent="0.3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spans="2:24" ht="15" x14ac:dyDescent="0.3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spans="2:24" ht="15" x14ac:dyDescent="0.3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spans="2:24" ht="15" x14ac:dyDescent="0.3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spans="2:24" ht="15" x14ac:dyDescent="0.3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spans="2:24" ht="15" x14ac:dyDescent="0.3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spans="2:24" ht="15" x14ac:dyDescent="0.3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spans="2:24" ht="15" x14ac:dyDescent="0.3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spans="2:24" ht="15" x14ac:dyDescent="0.3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spans="2:24" ht="15" x14ac:dyDescent="0.3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spans="2:24" ht="15" x14ac:dyDescent="0.3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spans="2:24" ht="15" x14ac:dyDescent="0.3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spans="2:24" ht="15" x14ac:dyDescent="0.3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spans="2:24" ht="15" x14ac:dyDescent="0.3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spans="2:24" ht="15" x14ac:dyDescent="0.3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spans="2:24" ht="15" x14ac:dyDescent="0.3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spans="2:24" ht="15" x14ac:dyDescent="0.3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spans="2:24" ht="15" x14ac:dyDescent="0.3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spans="2:24" ht="15" x14ac:dyDescent="0.3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spans="2:24" ht="15" x14ac:dyDescent="0.3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spans="2:24" ht="15" x14ac:dyDescent="0.3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spans="2:24" ht="15" x14ac:dyDescent="0.3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spans="2:24" ht="15" x14ac:dyDescent="0.3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spans="2:24" ht="15" x14ac:dyDescent="0.3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spans="2:24" ht="15" x14ac:dyDescent="0.3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spans="2:24" ht="15" x14ac:dyDescent="0.3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spans="2:24" ht="15" x14ac:dyDescent="0.3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spans="2:24" ht="15" x14ac:dyDescent="0.3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spans="2:24" ht="15" x14ac:dyDescent="0.3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spans="2:24" ht="15" x14ac:dyDescent="0.3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spans="2:24" ht="15" x14ac:dyDescent="0.3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spans="2:24" ht="15" x14ac:dyDescent="0.3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spans="2:24" ht="15" x14ac:dyDescent="0.3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spans="2:24" ht="15" x14ac:dyDescent="0.3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spans="2:24" ht="15" x14ac:dyDescent="0.3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spans="2:24" ht="15" x14ac:dyDescent="0.3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spans="2:24" ht="15" x14ac:dyDescent="0.3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spans="2:24" ht="15" x14ac:dyDescent="0.3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spans="2:24" ht="15" x14ac:dyDescent="0.3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spans="2:24" ht="15" x14ac:dyDescent="0.3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spans="2:24" ht="15" x14ac:dyDescent="0.3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spans="2:24" ht="15" x14ac:dyDescent="0.3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spans="2:24" ht="15" x14ac:dyDescent="0.3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spans="2:24" ht="15" x14ac:dyDescent="0.3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spans="2:24" ht="15" x14ac:dyDescent="0.3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spans="2:24" ht="15" x14ac:dyDescent="0.3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spans="2:24" ht="15" x14ac:dyDescent="0.3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spans="2:24" ht="15" x14ac:dyDescent="0.3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spans="2:24" ht="15" x14ac:dyDescent="0.3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spans="2:24" ht="15" x14ac:dyDescent="0.3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spans="2:24" ht="15" x14ac:dyDescent="0.3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spans="2:24" ht="15" x14ac:dyDescent="0.3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spans="2:24" ht="15" x14ac:dyDescent="0.3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spans="2:24" ht="15" x14ac:dyDescent="0.3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spans="2:24" ht="15" x14ac:dyDescent="0.3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spans="2:24" ht="15" x14ac:dyDescent="0.3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spans="2:24" ht="15" x14ac:dyDescent="0.3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spans="2:24" ht="15" x14ac:dyDescent="0.3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spans="2:24" ht="15" x14ac:dyDescent="0.3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spans="2:24" ht="15" x14ac:dyDescent="0.3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spans="2:24" ht="15" x14ac:dyDescent="0.3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spans="2:24" ht="15" x14ac:dyDescent="0.3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spans="2:24" ht="15" x14ac:dyDescent="0.3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spans="2:24" ht="15" x14ac:dyDescent="0.3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spans="2:24" ht="15" x14ac:dyDescent="0.3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spans="2:24" ht="15" x14ac:dyDescent="0.3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spans="2:24" ht="15" x14ac:dyDescent="0.3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spans="2:24" ht="15" x14ac:dyDescent="0.3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spans="2:24" ht="15" x14ac:dyDescent="0.3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spans="2:24" ht="15" x14ac:dyDescent="0.3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spans="2:24" ht="15" x14ac:dyDescent="0.3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spans="2:24" ht="15" x14ac:dyDescent="0.3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spans="2:24" ht="15" x14ac:dyDescent="0.3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spans="2:24" ht="15" x14ac:dyDescent="0.3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spans="2:24" ht="15" x14ac:dyDescent="0.3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spans="2:24" ht="15" x14ac:dyDescent="0.3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spans="2:24" ht="15" x14ac:dyDescent="0.3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spans="2:24" ht="15" x14ac:dyDescent="0.3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spans="2:24" ht="15" x14ac:dyDescent="0.3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spans="2:24" ht="15" x14ac:dyDescent="0.3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spans="2:24" ht="15" x14ac:dyDescent="0.3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spans="2:24" ht="15" x14ac:dyDescent="0.3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spans="2:24" ht="15" x14ac:dyDescent="0.3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spans="2:24" ht="15" x14ac:dyDescent="0.3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spans="2:24" ht="15" x14ac:dyDescent="0.3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spans="2:24" ht="15" x14ac:dyDescent="0.3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spans="2:24" ht="15" x14ac:dyDescent="0.3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spans="2:24" ht="15" x14ac:dyDescent="0.3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spans="2:24" ht="15" x14ac:dyDescent="0.3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spans="2:24" ht="15" x14ac:dyDescent="0.3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4E632-665B-4F6C-84C3-55FF22CFC5E3}">
  <sheetPr>
    <outlinePr summaryBelow="0" summaryRight="0"/>
  </sheetPr>
  <dimension ref="A2:X836"/>
  <sheetViews>
    <sheetView zoomScale="69" zoomScaleNormal="69" workbookViewId="0">
      <selection activeCell="B5" sqref="B5:B6"/>
    </sheetView>
  </sheetViews>
  <sheetFormatPr defaultColWidth="12.7109375" defaultRowHeight="15.75" customHeight="1" x14ac:dyDescent="0.2"/>
  <cols>
    <col min="1" max="1" width="4.5703125" style="14" customWidth="1"/>
    <col min="2" max="2" width="39.7109375" style="14" customWidth="1"/>
    <col min="3" max="3" width="12.7109375" style="14"/>
    <col min="4" max="4" width="16.140625" style="14" customWidth="1"/>
    <col min="5" max="5" width="13.85546875" style="14" customWidth="1"/>
    <col min="6" max="6" width="18.42578125" style="14" customWidth="1"/>
    <col min="7" max="7" width="14.5703125" style="14" customWidth="1"/>
    <col min="8" max="9" width="38.28515625" style="14" customWidth="1"/>
    <col min="10" max="16384" width="12.7109375" style="14"/>
  </cols>
  <sheetData>
    <row r="2" spans="1:24" x14ac:dyDescent="0.25">
      <c r="A2" s="43"/>
      <c r="B2" s="10" t="s">
        <v>251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2.75" x14ac:dyDescent="0.2">
      <c r="A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24.75" customHeight="1" x14ac:dyDescent="0.25">
      <c r="B4" s="11" t="s">
        <v>253</v>
      </c>
      <c r="C4" s="44"/>
      <c r="D4" s="44"/>
      <c r="E4" s="44"/>
      <c r="F4" s="44"/>
      <c r="G4" s="44"/>
      <c r="H4" s="44"/>
      <c r="I4" s="44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26.25" customHeight="1" x14ac:dyDescent="0.2">
      <c r="B5" s="365" t="s">
        <v>39</v>
      </c>
      <c r="C5" s="365" t="s">
        <v>40</v>
      </c>
      <c r="D5" s="367" t="s">
        <v>261</v>
      </c>
      <c r="E5" s="368"/>
      <c r="F5" s="368"/>
      <c r="G5" s="368"/>
      <c r="H5" s="360" t="s">
        <v>255</v>
      </c>
      <c r="I5" s="360" t="s">
        <v>256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40.5" customHeight="1" x14ac:dyDescent="0.2">
      <c r="B6" s="366"/>
      <c r="C6" s="366"/>
      <c r="D6" s="22" t="s">
        <v>254</v>
      </c>
      <c r="E6" s="22" t="s">
        <v>259</v>
      </c>
      <c r="F6" s="22" t="s">
        <v>260</v>
      </c>
      <c r="G6" s="20" t="s">
        <v>266</v>
      </c>
      <c r="H6" s="360"/>
      <c r="I6" s="360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21" customHeight="1" x14ac:dyDescent="0.2"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64">
        <v>7</v>
      </c>
      <c r="I7" s="65">
        <v>8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62.25" customHeight="1" x14ac:dyDescent="0.2">
      <c r="B8" s="46" t="s">
        <v>292</v>
      </c>
      <c r="C8" s="46" t="s">
        <v>262</v>
      </c>
      <c r="D8" s="66">
        <v>30</v>
      </c>
      <c r="E8" s="66">
        <v>10</v>
      </c>
      <c r="F8" s="67">
        <v>0.6</v>
      </c>
      <c r="G8" s="67">
        <v>0.75</v>
      </c>
      <c r="H8" s="68" t="s">
        <v>263</v>
      </c>
      <c r="I8" s="69" t="s">
        <v>264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24" customHeight="1" x14ac:dyDescent="0.2">
      <c r="B9" s="46" t="s">
        <v>293</v>
      </c>
      <c r="C9" s="46" t="s">
        <v>297</v>
      </c>
      <c r="D9" s="30"/>
      <c r="E9" s="30"/>
      <c r="F9" s="30"/>
      <c r="G9" s="30"/>
      <c r="H9" s="30"/>
      <c r="I9" s="30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24" customHeight="1" x14ac:dyDescent="0.2">
      <c r="B10" s="49" t="s">
        <v>294</v>
      </c>
      <c r="C10" s="49" t="s">
        <v>298</v>
      </c>
      <c r="D10" s="30"/>
      <c r="E10" s="30"/>
      <c r="F10" s="30"/>
      <c r="G10" s="30"/>
      <c r="H10" s="30"/>
      <c r="I10" s="30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24" customHeight="1" x14ac:dyDescent="0.2">
      <c r="B11" s="49" t="s">
        <v>359</v>
      </c>
      <c r="C11" s="46" t="s">
        <v>299</v>
      </c>
      <c r="D11" s="70"/>
      <c r="E11" s="70"/>
      <c r="F11" s="70"/>
      <c r="G11" s="70"/>
      <c r="H11" s="70"/>
      <c r="I11" s="70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24" customHeight="1" x14ac:dyDescent="0.2">
      <c r="B12" s="46" t="s">
        <v>285</v>
      </c>
      <c r="C12" s="46" t="s">
        <v>301</v>
      </c>
      <c r="D12" s="30"/>
      <c r="E12" s="30"/>
      <c r="F12" s="30"/>
      <c r="G12" s="71"/>
      <c r="H12" s="72"/>
      <c r="I12" s="7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24" customHeight="1" x14ac:dyDescent="0.2">
      <c r="B13" s="46" t="s">
        <v>305</v>
      </c>
      <c r="C13" s="46" t="s">
        <v>302</v>
      </c>
      <c r="D13" s="30"/>
      <c r="E13" s="30"/>
      <c r="F13" s="30"/>
      <c r="G13" s="71"/>
      <c r="H13" s="72"/>
      <c r="I13" s="72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24" customHeight="1" x14ac:dyDescent="0.2">
      <c r="B14" s="46" t="s">
        <v>304</v>
      </c>
      <c r="C14" s="46" t="s">
        <v>303</v>
      </c>
      <c r="D14" s="30"/>
      <c r="E14" s="30"/>
      <c r="F14" s="30"/>
      <c r="G14" s="71"/>
      <c r="H14" s="72"/>
      <c r="I14" s="72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24" customHeight="1" x14ac:dyDescent="0.2">
      <c r="B15" s="46" t="s">
        <v>295</v>
      </c>
      <c r="C15" s="46" t="s">
        <v>306</v>
      </c>
      <c r="D15" s="30"/>
      <c r="E15" s="30"/>
      <c r="F15" s="30"/>
      <c r="G15" s="71"/>
      <c r="H15" s="72"/>
      <c r="I15" s="72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24" customHeight="1" x14ac:dyDescent="0.2">
      <c r="B16" s="46" t="s">
        <v>296</v>
      </c>
      <c r="C16" s="46" t="s">
        <v>307</v>
      </c>
      <c r="D16" s="30"/>
      <c r="E16" s="30"/>
      <c r="F16" s="30"/>
      <c r="G16" s="71"/>
      <c r="H16" s="72"/>
      <c r="I16" s="72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2:24" ht="24" customHeight="1" x14ac:dyDescent="0.2">
      <c r="B17" s="46" t="s">
        <v>283</v>
      </c>
      <c r="C17" s="30"/>
      <c r="D17" s="30"/>
      <c r="E17" s="30"/>
      <c r="F17" s="30"/>
      <c r="G17" s="71"/>
      <c r="H17" s="72"/>
      <c r="I17" s="72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2:24" ht="63.75" x14ac:dyDescent="0.2">
      <c r="B18" s="46" t="s">
        <v>265</v>
      </c>
      <c r="C18" s="30"/>
      <c r="D18" s="30">
        <v>100</v>
      </c>
      <c r="E18" s="30">
        <v>90</v>
      </c>
      <c r="F18" s="30"/>
      <c r="G18" s="71">
        <v>0.1</v>
      </c>
      <c r="H18" s="72" t="s">
        <v>269</v>
      </c>
      <c r="I18" s="72" t="s">
        <v>270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2:24" ht="12.75" x14ac:dyDescent="0.2">
      <c r="B19" s="73"/>
      <c r="C19" s="74"/>
      <c r="D19" s="74"/>
      <c r="E19" s="74"/>
      <c r="F19" s="74"/>
      <c r="G19" s="75"/>
      <c r="H19" s="76"/>
      <c r="I19" s="7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2:24" ht="27" customHeight="1" x14ac:dyDescent="0.2">
      <c r="B20" s="16" t="s">
        <v>267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2:24" ht="12.75" x14ac:dyDescent="0.2">
      <c r="B21" s="16" t="s">
        <v>268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2:24" ht="12.75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2:24" ht="12.75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2:24" ht="12.75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2:24" ht="12.75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2:24" ht="12.75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2:24" ht="12.75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2:24" ht="12.75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2:24" ht="12.75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2:24" ht="12.75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2:24" ht="12.75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spans="2:24" ht="12.75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2:24" ht="12.75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2:24" ht="12.75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2:24" ht="12.75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2:24" ht="12.75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2:24" ht="12.75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2:24" ht="12.75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2:24" ht="12.75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2:24" ht="12.75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2:24" ht="12.75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2:24" ht="12.75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2:24" ht="15" x14ac:dyDescent="0.3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2:24" ht="15" x14ac:dyDescent="0.3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2:24" ht="15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2:24" ht="15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2:24" ht="15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2:24" ht="15" x14ac:dyDescent="0.3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2:24" ht="15" x14ac:dyDescent="0.3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2:24" ht="15" x14ac:dyDescent="0.3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2:24" ht="15" x14ac:dyDescent="0.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2:24" ht="15" x14ac:dyDescent="0.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2:24" ht="15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2:24" ht="15" x14ac:dyDescent="0.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2:24" ht="15" x14ac:dyDescent="0.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</row>
    <row r="56" spans="2:24" ht="15" x14ac:dyDescent="0.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pans="2:24" ht="15" x14ac:dyDescent="0.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</row>
    <row r="58" spans="2:24" ht="15" x14ac:dyDescent="0.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2:24" ht="15" x14ac:dyDescent="0.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pans="2:24" ht="15" x14ac:dyDescent="0.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</row>
    <row r="61" spans="2:24" ht="15" x14ac:dyDescent="0.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</row>
    <row r="62" spans="2:24" ht="15" x14ac:dyDescent="0.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2:24" ht="15" x14ac:dyDescent="0.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2:24" ht="15" x14ac:dyDescent="0.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2:24" ht="15" x14ac:dyDescent="0.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spans="2:24" ht="15" x14ac:dyDescent="0.3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2:24" ht="15" x14ac:dyDescent="0.3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2:24" ht="15" x14ac:dyDescent="0.3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2:24" ht="15" x14ac:dyDescent="0.3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2:24" ht="15" x14ac:dyDescent="0.3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2:24" ht="15" x14ac:dyDescent="0.3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2:24" ht="15" x14ac:dyDescent="0.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2:24" ht="15" x14ac:dyDescent="0.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2:24" ht="15" x14ac:dyDescent="0.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2:24" ht="15" x14ac:dyDescent="0.3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2:24" ht="15" x14ac:dyDescent="0.3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2:24" ht="15" x14ac:dyDescent="0.3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2:24" ht="15" x14ac:dyDescent="0.3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2:24" ht="15" x14ac:dyDescent="0.3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2:24" ht="15" x14ac:dyDescent="0.3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2:24" ht="15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2:24" ht="15" x14ac:dyDescent="0.3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2:24" ht="15" x14ac:dyDescent="0.3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2:24" ht="15" x14ac:dyDescent="0.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2:24" ht="15" x14ac:dyDescent="0.3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2:24" ht="15" x14ac:dyDescent="0.3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2:24" ht="15" x14ac:dyDescent="0.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2:24" ht="15" x14ac:dyDescent="0.3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2:24" ht="15" x14ac:dyDescent="0.3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2:24" ht="15" x14ac:dyDescent="0.3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2:24" ht="15" x14ac:dyDescent="0.3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2:24" ht="15" x14ac:dyDescent="0.3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2:24" ht="15" x14ac:dyDescent="0.3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2:24" ht="15" x14ac:dyDescent="0.3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2:24" ht="15" x14ac:dyDescent="0.3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2:24" ht="15" x14ac:dyDescent="0.3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2:24" ht="15" x14ac:dyDescent="0.3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2:24" ht="15" x14ac:dyDescent="0.3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2:24" ht="15" x14ac:dyDescent="0.3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spans="2:24" ht="15" x14ac:dyDescent="0.3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2:24" ht="15" x14ac:dyDescent="0.3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2:24" ht="15" x14ac:dyDescent="0.3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2:24" ht="15" x14ac:dyDescent="0.3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2:24" ht="15" x14ac:dyDescent="0.3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spans="2:24" ht="15" x14ac:dyDescent="0.3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2:24" ht="15" x14ac:dyDescent="0.3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spans="2:24" ht="15" x14ac:dyDescent="0.3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spans="2:24" ht="15" x14ac:dyDescent="0.3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spans="2:24" ht="15" x14ac:dyDescent="0.3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spans="2:24" ht="15" x14ac:dyDescent="0.3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spans="2:24" ht="15" x14ac:dyDescent="0.3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spans="2:24" ht="15" x14ac:dyDescent="0.3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spans="2:24" ht="15" x14ac:dyDescent="0.3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2:24" ht="15" x14ac:dyDescent="0.3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2:24" ht="15" x14ac:dyDescent="0.3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2:24" ht="15" x14ac:dyDescent="0.3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2:24" ht="15" x14ac:dyDescent="0.3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2:24" ht="15" x14ac:dyDescent="0.3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2:24" ht="15" x14ac:dyDescent="0.3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spans="2:24" ht="15" x14ac:dyDescent="0.3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spans="2:24" ht="15" x14ac:dyDescent="0.3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spans="2:24" ht="15" x14ac:dyDescent="0.3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spans="2:24" ht="15" x14ac:dyDescent="0.3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spans="2:24" ht="15" x14ac:dyDescent="0.3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spans="2:24" ht="15" x14ac:dyDescent="0.3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spans="2:24" ht="15" x14ac:dyDescent="0.3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spans="2:24" ht="15" x14ac:dyDescent="0.3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spans="2:24" ht="15" x14ac:dyDescent="0.3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spans="2:24" ht="15" x14ac:dyDescent="0.3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spans="2:24" ht="15" x14ac:dyDescent="0.3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</row>
    <row r="131" spans="2:24" ht="15" x14ac:dyDescent="0.3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spans="2:24" ht="15" x14ac:dyDescent="0.3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spans="2:24" ht="15" x14ac:dyDescent="0.3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spans="2:24" ht="15" x14ac:dyDescent="0.3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spans="2:24" ht="15" x14ac:dyDescent="0.3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spans="2:24" ht="15" x14ac:dyDescent="0.3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spans="2:24" ht="15" x14ac:dyDescent="0.3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spans="2:24" ht="15" x14ac:dyDescent="0.3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spans="2:24" ht="15" x14ac:dyDescent="0.3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spans="2:24" ht="15" x14ac:dyDescent="0.3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spans="2:24" ht="15" x14ac:dyDescent="0.3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spans="2:24" ht="15" x14ac:dyDescent="0.3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spans="2:24" ht="15" x14ac:dyDescent="0.3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spans="2:24" ht="15" x14ac:dyDescent="0.3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spans="2:24" ht="15" x14ac:dyDescent="0.3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spans="2:24" ht="15" x14ac:dyDescent="0.3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spans="2:24" ht="15" x14ac:dyDescent="0.3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spans="2:24" ht="15" x14ac:dyDescent="0.3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spans="2:24" ht="15" x14ac:dyDescent="0.3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spans="2:24" ht="15" x14ac:dyDescent="0.3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spans="2:24" ht="15" x14ac:dyDescent="0.3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spans="2:24" ht="15" x14ac:dyDescent="0.3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2:24" ht="15" x14ac:dyDescent="0.3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spans="2:24" ht="15" x14ac:dyDescent="0.3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spans="2:24" ht="15" x14ac:dyDescent="0.3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spans="2:24" ht="15" x14ac:dyDescent="0.3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spans="2:24" ht="15" x14ac:dyDescent="0.3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spans="2:24" ht="15" x14ac:dyDescent="0.3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spans="2:24" ht="15" x14ac:dyDescent="0.3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spans="2:24" ht="15" x14ac:dyDescent="0.3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spans="2:24" ht="15" x14ac:dyDescent="0.3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spans="2:24" ht="15" x14ac:dyDescent="0.3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spans="2:24" ht="15" x14ac:dyDescent="0.3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spans="2:24" ht="15" x14ac:dyDescent="0.3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spans="2:24" ht="15" x14ac:dyDescent="0.3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spans="2:24" ht="15" x14ac:dyDescent="0.3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spans="2:24" ht="15" x14ac:dyDescent="0.3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spans="2:24" ht="15" x14ac:dyDescent="0.3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spans="2:24" ht="15" x14ac:dyDescent="0.3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spans="2:24" ht="15" x14ac:dyDescent="0.3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spans="2:24" ht="15" x14ac:dyDescent="0.3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spans="2:24" ht="15" x14ac:dyDescent="0.3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spans="2:24" ht="15" x14ac:dyDescent="0.3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spans="2:24" ht="15" x14ac:dyDescent="0.3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spans="2:24" ht="15" x14ac:dyDescent="0.3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spans="2:24" ht="15" x14ac:dyDescent="0.3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spans="2:24" ht="15" x14ac:dyDescent="0.3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spans="2:24" ht="15" x14ac:dyDescent="0.3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spans="2:24" ht="15" x14ac:dyDescent="0.3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2:24" ht="15" x14ac:dyDescent="0.3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2:24" ht="15" x14ac:dyDescent="0.3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spans="2:24" ht="15" x14ac:dyDescent="0.3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spans="2:24" ht="15" x14ac:dyDescent="0.3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spans="2:24" ht="15" x14ac:dyDescent="0.3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spans="2:24" ht="15" x14ac:dyDescent="0.3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spans="2:24" ht="15" x14ac:dyDescent="0.3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spans="2:24" ht="15" x14ac:dyDescent="0.3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pans="2:24" ht="15" x14ac:dyDescent="0.3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spans="2:24" ht="15" x14ac:dyDescent="0.3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spans="2:24" ht="15" x14ac:dyDescent="0.3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spans="2:24" ht="15" x14ac:dyDescent="0.3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spans="2:24" ht="15" x14ac:dyDescent="0.3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spans="2:24" ht="15" x14ac:dyDescent="0.3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spans="2:24" ht="15" x14ac:dyDescent="0.3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spans="2:24" ht="15" x14ac:dyDescent="0.3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spans="2:24" ht="15" x14ac:dyDescent="0.3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spans="2:24" ht="15" x14ac:dyDescent="0.3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spans="2:24" ht="15" x14ac:dyDescent="0.3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spans="2:24" ht="15" x14ac:dyDescent="0.3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spans="2:24" ht="15" x14ac:dyDescent="0.3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spans="2:24" ht="15" x14ac:dyDescent="0.3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spans="2:24" ht="15" x14ac:dyDescent="0.3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spans="2:24" ht="15" x14ac:dyDescent="0.3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spans="2:24" ht="15" x14ac:dyDescent="0.3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spans="2:24" ht="15" x14ac:dyDescent="0.3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pans="2:24" ht="15" x14ac:dyDescent="0.3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pans="2:24" ht="15" x14ac:dyDescent="0.3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spans="2:24" ht="15" x14ac:dyDescent="0.3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spans="2:24" ht="15" x14ac:dyDescent="0.3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spans="2:24" ht="15" x14ac:dyDescent="0.3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spans="2:24" ht="15" x14ac:dyDescent="0.3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2:24" ht="15" x14ac:dyDescent="0.3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2:24" ht="15" x14ac:dyDescent="0.3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pans="2:24" ht="15" x14ac:dyDescent="0.3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spans="2:24" ht="15" x14ac:dyDescent="0.3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spans="2:24" ht="15" x14ac:dyDescent="0.3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spans="2:24" ht="15" x14ac:dyDescent="0.3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spans="2:24" ht="15" x14ac:dyDescent="0.3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spans="2:24" ht="15" x14ac:dyDescent="0.3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spans="2:24" ht="15" x14ac:dyDescent="0.3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spans="2:24" ht="15" x14ac:dyDescent="0.3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2:24" ht="15" x14ac:dyDescent="0.3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spans="2:24" ht="15" x14ac:dyDescent="0.3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spans="2:24" ht="15" x14ac:dyDescent="0.3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spans="2:24" ht="15" x14ac:dyDescent="0.3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spans="2:24" ht="15" x14ac:dyDescent="0.3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spans="2:24" ht="15" x14ac:dyDescent="0.3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spans="2:24" ht="15" x14ac:dyDescent="0.3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spans="2:24" ht="15" x14ac:dyDescent="0.3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spans="2:24" ht="15" x14ac:dyDescent="0.3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spans="2:24" ht="15" x14ac:dyDescent="0.3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2:24" ht="15" x14ac:dyDescent="0.3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spans="2:24" ht="15" x14ac:dyDescent="0.3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spans="2:24" ht="15" x14ac:dyDescent="0.3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spans="2:24" ht="15" x14ac:dyDescent="0.3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spans="2:24" ht="15" x14ac:dyDescent="0.3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2:24" ht="15" x14ac:dyDescent="0.3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spans="2:24" ht="15" x14ac:dyDescent="0.3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spans="2:24" ht="15" x14ac:dyDescent="0.3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spans="2:24" ht="15" x14ac:dyDescent="0.3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2:24" ht="15" x14ac:dyDescent="0.3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spans="2:24" ht="15" x14ac:dyDescent="0.3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spans="2:24" ht="15" x14ac:dyDescent="0.3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spans="2:24" ht="15" x14ac:dyDescent="0.3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2:24" ht="15" x14ac:dyDescent="0.3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spans="2:24" ht="15" x14ac:dyDescent="0.3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spans="2:24" ht="15" x14ac:dyDescent="0.3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spans="2:24" ht="15" x14ac:dyDescent="0.3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spans="2:24" ht="15" x14ac:dyDescent="0.3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spans="2:24" ht="15" x14ac:dyDescent="0.3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spans="2:24" ht="15" x14ac:dyDescent="0.3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spans="2:24" ht="15" x14ac:dyDescent="0.3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spans="2:24" ht="15" x14ac:dyDescent="0.3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spans="2:24" ht="15" x14ac:dyDescent="0.3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spans="2:24" ht="15" x14ac:dyDescent="0.3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spans="2:24" ht="15" x14ac:dyDescent="0.3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spans="2:24" ht="15" x14ac:dyDescent="0.3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spans="2:24" ht="15" x14ac:dyDescent="0.3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spans="2:24" ht="15" x14ac:dyDescent="0.3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spans="2:24" ht="15" x14ac:dyDescent="0.3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spans="2:24" ht="15" x14ac:dyDescent="0.3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spans="2:24" ht="15" x14ac:dyDescent="0.3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spans="2:24" ht="15" x14ac:dyDescent="0.3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spans="2:24" ht="15" x14ac:dyDescent="0.3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spans="2:24" ht="15" x14ac:dyDescent="0.3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2:24" ht="15" x14ac:dyDescent="0.3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spans="2:24" ht="15" x14ac:dyDescent="0.3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spans="2:24" ht="15" x14ac:dyDescent="0.3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2:24" ht="15" x14ac:dyDescent="0.3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spans="2:24" ht="15" x14ac:dyDescent="0.3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spans="2:24" ht="15" x14ac:dyDescent="0.3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spans="2:24" ht="15" x14ac:dyDescent="0.3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pans="2:24" ht="15" x14ac:dyDescent="0.3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2:24" ht="15" x14ac:dyDescent="0.3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2:24" ht="15" x14ac:dyDescent="0.3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spans="2:24" ht="15" x14ac:dyDescent="0.3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spans="2:24" ht="15" x14ac:dyDescent="0.3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2:24" ht="15" x14ac:dyDescent="0.3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spans="2:24" ht="15" x14ac:dyDescent="0.3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spans="2:24" ht="15" x14ac:dyDescent="0.3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spans="2:24" ht="15" x14ac:dyDescent="0.3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spans="2:24" ht="15" x14ac:dyDescent="0.3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spans="2:24" ht="15" x14ac:dyDescent="0.3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spans="2:24" ht="15" x14ac:dyDescent="0.3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spans="2:24" ht="15" x14ac:dyDescent="0.3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spans="2:24" ht="15" x14ac:dyDescent="0.3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spans="2:24" ht="15" x14ac:dyDescent="0.3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spans="2:24" ht="15" x14ac:dyDescent="0.3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spans="2:24" ht="15" x14ac:dyDescent="0.3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spans="2:24" ht="15" x14ac:dyDescent="0.3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spans="2:24" ht="15" x14ac:dyDescent="0.3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spans="2:24" ht="15" x14ac:dyDescent="0.3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spans="2:24" ht="15" x14ac:dyDescent="0.3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spans="2:24" ht="15" x14ac:dyDescent="0.3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spans="2:24" ht="15" x14ac:dyDescent="0.3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spans="2:24" ht="15" x14ac:dyDescent="0.3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spans="2:24" ht="15" x14ac:dyDescent="0.3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spans="2:24" ht="15" x14ac:dyDescent="0.3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spans="2:24" ht="15" x14ac:dyDescent="0.3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spans="2:24" ht="15" x14ac:dyDescent="0.3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spans="2:24" ht="15" x14ac:dyDescent="0.3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spans="2:24" ht="15" x14ac:dyDescent="0.3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spans="2:24" ht="15" x14ac:dyDescent="0.3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spans="2:24" ht="15" x14ac:dyDescent="0.3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spans="2:24" ht="15" x14ac:dyDescent="0.3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spans="2:24" ht="15" x14ac:dyDescent="0.3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spans="2:24" ht="15" x14ac:dyDescent="0.3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spans="2:24" ht="15" x14ac:dyDescent="0.3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spans="2:24" ht="15" x14ac:dyDescent="0.3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spans="2:24" ht="15" x14ac:dyDescent="0.3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spans="2:24" ht="15" x14ac:dyDescent="0.3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spans="2:24" ht="15" x14ac:dyDescent="0.3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spans="2:24" ht="15" x14ac:dyDescent="0.3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spans="2:24" ht="15" x14ac:dyDescent="0.3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spans="2:24" ht="15" x14ac:dyDescent="0.3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spans="2:24" ht="15" x14ac:dyDescent="0.3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spans="2:24" ht="15" x14ac:dyDescent="0.3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spans="2:24" ht="15" x14ac:dyDescent="0.3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spans="2:24" ht="15" x14ac:dyDescent="0.3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spans="2:24" ht="15" x14ac:dyDescent="0.3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spans="2:24" ht="15" x14ac:dyDescent="0.3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2:24" ht="15" x14ac:dyDescent="0.3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spans="2:24" ht="15" x14ac:dyDescent="0.3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spans="2:24" ht="15" x14ac:dyDescent="0.3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spans="2:24" ht="15" x14ac:dyDescent="0.3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spans="2:24" ht="15" x14ac:dyDescent="0.3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spans="2:24" ht="15" x14ac:dyDescent="0.3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spans="2:24" ht="15" x14ac:dyDescent="0.3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spans="2:24" ht="15" x14ac:dyDescent="0.3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spans="2:24" ht="15" x14ac:dyDescent="0.3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spans="2:24" ht="15" x14ac:dyDescent="0.3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spans="2:24" ht="15" x14ac:dyDescent="0.3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spans="2:24" ht="15" x14ac:dyDescent="0.3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spans="2:24" ht="15" x14ac:dyDescent="0.3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spans="2:24" ht="15" x14ac:dyDescent="0.3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spans="2:24" ht="15" x14ac:dyDescent="0.3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spans="2:24" ht="15" x14ac:dyDescent="0.3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spans="2:24" ht="15" x14ac:dyDescent="0.3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spans="2:24" ht="15" x14ac:dyDescent="0.3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spans="2:24" ht="15" x14ac:dyDescent="0.3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spans="2:24" ht="15" x14ac:dyDescent="0.3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spans="2:24" ht="15" x14ac:dyDescent="0.3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spans="2:24" ht="15" x14ac:dyDescent="0.3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2:24" ht="15" x14ac:dyDescent="0.3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2:24" ht="15" x14ac:dyDescent="0.3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2:24" ht="15" x14ac:dyDescent="0.3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2:24" ht="15" x14ac:dyDescent="0.3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2:24" ht="15" x14ac:dyDescent="0.3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2:24" ht="15" x14ac:dyDescent="0.3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2:24" ht="15" x14ac:dyDescent="0.3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2:24" ht="15" x14ac:dyDescent="0.3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2:24" ht="15" x14ac:dyDescent="0.3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2:24" ht="15" x14ac:dyDescent="0.3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2:24" ht="15" x14ac:dyDescent="0.3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2:24" ht="15" x14ac:dyDescent="0.3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2:24" ht="15" x14ac:dyDescent="0.3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2:24" ht="15" x14ac:dyDescent="0.3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spans="2:24" ht="15" x14ac:dyDescent="0.3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spans="2:24" ht="15" x14ac:dyDescent="0.3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spans="2:24" ht="15" x14ac:dyDescent="0.3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spans="2:24" ht="15" x14ac:dyDescent="0.3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spans="2:24" ht="15" x14ac:dyDescent="0.3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spans="2:24" ht="15" x14ac:dyDescent="0.3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spans="2:24" ht="15" x14ac:dyDescent="0.3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spans="2:24" ht="15" x14ac:dyDescent="0.3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pans="2:24" ht="15" x14ac:dyDescent="0.3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spans="2:24" ht="15" x14ac:dyDescent="0.3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spans="2:24" ht="15" x14ac:dyDescent="0.3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spans="2:24" ht="15" x14ac:dyDescent="0.3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spans="2:24" ht="15" x14ac:dyDescent="0.3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spans="2:24" ht="15" x14ac:dyDescent="0.3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spans="2:24" ht="15" x14ac:dyDescent="0.3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spans="2:24" ht="15" x14ac:dyDescent="0.3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spans="2:24" ht="15" x14ac:dyDescent="0.3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spans="2:24" ht="15" x14ac:dyDescent="0.3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spans="2:24" ht="15" x14ac:dyDescent="0.3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spans="2:24" ht="15" x14ac:dyDescent="0.3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spans="2:24" ht="15" x14ac:dyDescent="0.3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spans="2:24" ht="15" x14ac:dyDescent="0.3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spans="2:24" ht="15" x14ac:dyDescent="0.3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spans="2:24" ht="15" x14ac:dyDescent="0.3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spans="2:24" ht="15" x14ac:dyDescent="0.3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spans="2:24" ht="15" x14ac:dyDescent="0.3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spans="2:24" ht="15" x14ac:dyDescent="0.3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spans="2:24" ht="15" x14ac:dyDescent="0.3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spans="2:24" ht="15" x14ac:dyDescent="0.3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spans="2:24" ht="15" x14ac:dyDescent="0.3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spans="2:24" ht="15" x14ac:dyDescent="0.3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spans="2:24" ht="15" x14ac:dyDescent="0.3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spans="2:24" ht="15" x14ac:dyDescent="0.3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spans="2:24" ht="15" x14ac:dyDescent="0.3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spans="2:24" ht="15" x14ac:dyDescent="0.3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spans="2:24" ht="15" x14ac:dyDescent="0.3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spans="2:24" ht="15" x14ac:dyDescent="0.3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spans="2:24" ht="15" x14ac:dyDescent="0.3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2:24" ht="15" x14ac:dyDescent="0.3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spans="2:24" ht="15" x14ac:dyDescent="0.3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pans="2:24" ht="15" x14ac:dyDescent="0.3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spans="2:24" ht="15" x14ac:dyDescent="0.3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spans="2:24" ht="15" x14ac:dyDescent="0.3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spans="2:24" ht="15" x14ac:dyDescent="0.3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spans="2:24" ht="15" x14ac:dyDescent="0.3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spans="2:24" ht="15" x14ac:dyDescent="0.3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spans="2:24" ht="15" x14ac:dyDescent="0.3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2:24" ht="15" x14ac:dyDescent="0.3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pans="2:24" ht="15" x14ac:dyDescent="0.3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spans="2:24" ht="15" x14ac:dyDescent="0.3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spans="2:24" ht="15" x14ac:dyDescent="0.3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spans="2:24" ht="15" x14ac:dyDescent="0.3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spans="2:24" ht="15" x14ac:dyDescent="0.3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spans="2:24" ht="15" x14ac:dyDescent="0.3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spans="2:24" ht="15" x14ac:dyDescent="0.3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spans="2:24" ht="15" x14ac:dyDescent="0.3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spans="2:24" ht="15" x14ac:dyDescent="0.3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spans="2:24" ht="15" x14ac:dyDescent="0.3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spans="2:24" ht="15" x14ac:dyDescent="0.3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spans="2:24" ht="15" x14ac:dyDescent="0.3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spans="2:24" ht="15" x14ac:dyDescent="0.3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spans="2:24" ht="15" x14ac:dyDescent="0.3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spans="2:24" ht="15" x14ac:dyDescent="0.3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pans="2:24" ht="15" x14ac:dyDescent="0.3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spans="2:24" ht="15" x14ac:dyDescent="0.3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spans="2:24" ht="15" x14ac:dyDescent="0.3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spans="2:24" ht="15" x14ac:dyDescent="0.3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spans="2:24" ht="15" x14ac:dyDescent="0.3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spans="2:24" ht="15" x14ac:dyDescent="0.3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spans="2:24" ht="15" x14ac:dyDescent="0.3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spans="2:24" ht="15" x14ac:dyDescent="0.3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spans="2:24" ht="15" x14ac:dyDescent="0.3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spans="2:24" ht="15" x14ac:dyDescent="0.3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spans="2:24" ht="15" x14ac:dyDescent="0.3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spans="2:24" ht="15" x14ac:dyDescent="0.3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spans="2:24" ht="15" x14ac:dyDescent="0.3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spans="2:24" ht="15" x14ac:dyDescent="0.3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spans="2:24" ht="15" x14ac:dyDescent="0.3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spans="2:24" ht="15" x14ac:dyDescent="0.3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spans="2:24" ht="15" x14ac:dyDescent="0.3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spans="2:24" ht="15" x14ac:dyDescent="0.3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spans="2:24" ht="15" x14ac:dyDescent="0.3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spans="2:24" ht="15" x14ac:dyDescent="0.3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spans="2:24" ht="15" x14ac:dyDescent="0.3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spans="2:24" ht="15" x14ac:dyDescent="0.3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spans="2:24" ht="15" x14ac:dyDescent="0.3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spans="2:24" ht="15" x14ac:dyDescent="0.3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spans="2:24" ht="15" x14ac:dyDescent="0.3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spans="2:24" ht="15" x14ac:dyDescent="0.3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spans="2:24" ht="15" x14ac:dyDescent="0.3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spans="2:24" ht="15" x14ac:dyDescent="0.3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spans="2:24" ht="15" x14ac:dyDescent="0.3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spans="2:24" ht="15" x14ac:dyDescent="0.3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spans="2:24" ht="15" x14ac:dyDescent="0.3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spans="2:24" ht="15" x14ac:dyDescent="0.3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spans="2:24" ht="15" x14ac:dyDescent="0.3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spans="2:24" ht="15" x14ac:dyDescent="0.3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spans="2:24" ht="15" x14ac:dyDescent="0.3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spans="2:24" ht="15" x14ac:dyDescent="0.3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spans="2:24" ht="15" x14ac:dyDescent="0.3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spans="2:24" ht="15" x14ac:dyDescent="0.3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spans="2:24" ht="15" x14ac:dyDescent="0.3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spans="2:24" ht="15" x14ac:dyDescent="0.3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spans="2:24" ht="15" x14ac:dyDescent="0.3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spans="2:24" ht="15" x14ac:dyDescent="0.3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spans="2:24" ht="15" x14ac:dyDescent="0.3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spans="2:24" ht="15" x14ac:dyDescent="0.3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spans="2:24" ht="15" x14ac:dyDescent="0.3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spans="2:24" ht="15" x14ac:dyDescent="0.3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spans="2:24" ht="15" x14ac:dyDescent="0.3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spans="2:24" ht="15" x14ac:dyDescent="0.3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spans="2:24" ht="15" x14ac:dyDescent="0.3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spans="2:24" ht="15" x14ac:dyDescent="0.3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spans="2:24" ht="15" x14ac:dyDescent="0.3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spans="2:24" ht="15" x14ac:dyDescent="0.3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spans="2:24" ht="15" x14ac:dyDescent="0.3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spans="2:24" ht="15" x14ac:dyDescent="0.3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spans="2:24" ht="15" x14ac:dyDescent="0.3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spans="2:24" ht="15" x14ac:dyDescent="0.3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spans="2:24" ht="15" x14ac:dyDescent="0.3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spans="2:24" ht="15" x14ac:dyDescent="0.3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spans="2:24" ht="15" x14ac:dyDescent="0.3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spans="2:24" ht="15" x14ac:dyDescent="0.3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spans="2:24" ht="15" x14ac:dyDescent="0.3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spans="2:24" ht="15" x14ac:dyDescent="0.3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spans="2:24" ht="15" x14ac:dyDescent="0.3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spans="2:24" ht="15" x14ac:dyDescent="0.3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spans="2:24" ht="15" x14ac:dyDescent="0.3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spans="2:24" ht="15" x14ac:dyDescent="0.3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spans="2:24" ht="15" x14ac:dyDescent="0.3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spans="2:24" ht="15" x14ac:dyDescent="0.3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spans="2:24" ht="15" x14ac:dyDescent="0.3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spans="2:24" ht="15" x14ac:dyDescent="0.3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spans="2:24" ht="15" x14ac:dyDescent="0.3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spans="2:24" ht="15" x14ac:dyDescent="0.3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spans="2:24" ht="15" x14ac:dyDescent="0.3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spans="2:24" ht="15" x14ac:dyDescent="0.3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spans="2:24" ht="15" x14ac:dyDescent="0.3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spans="2:24" ht="15" x14ac:dyDescent="0.3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spans="2:24" ht="15" x14ac:dyDescent="0.3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spans="2:24" ht="15" x14ac:dyDescent="0.3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spans="2:24" ht="15" x14ac:dyDescent="0.3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spans="2:24" ht="15" x14ac:dyDescent="0.3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spans="2:24" ht="15" x14ac:dyDescent="0.3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spans="2:24" ht="15" x14ac:dyDescent="0.3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spans="2:24" ht="15" x14ac:dyDescent="0.3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spans="2:24" ht="15" x14ac:dyDescent="0.3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spans="2:24" ht="15" x14ac:dyDescent="0.3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spans="2:24" ht="15" x14ac:dyDescent="0.3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spans="2:24" ht="15" x14ac:dyDescent="0.3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spans="2:24" ht="15" x14ac:dyDescent="0.3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spans="2:24" ht="15" x14ac:dyDescent="0.3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spans="2:24" ht="15" x14ac:dyDescent="0.3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spans="2:24" ht="15" x14ac:dyDescent="0.3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spans="2:24" ht="15" x14ac:dyDescent="0.3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spans="2:24" ht="15" x14ac:dyDescent="0.3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spans="2:24" ht="15" x14ac:dyDescent="0.3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spans="2:24" ht="15" x14ac:dyDescent="0.3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spans="2:24" ht="15" x14ac:dyDescent="0.3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spans="2:24" ht="15" x14ac:dyDescent="0.3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spans="2:24" ht="15" x14ac:dyDescent="0.3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spans="2:24" ht="15" x14ac:dyDescent="0.3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spans="2:24" ht="15" x14ac:dyDescent="0.3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spans="2:24" ht="15" x14ac:dyDescent="0.3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spans="2:24" ht="15" x14ac:dyDescent="0.3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spans="2:24" ht="15" x14ac:dyDescent="0.3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spans="2:24" ht="15" x14ac:dyDescent="0.3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spans="2:24" ht="15" x14ac:dyDescent="0.3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spans="2:24" ht="15" x14ac:dyDescent="0.3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spans="2:24" ht="15" x14ac:dyDescent="0.3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spans="2:24" ht="15" x14ac:dyDescent="0.3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spans="2:24" ht="15" x14ac:dyDescent="0.3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spans="2:24" ht="15" x14ac:dyDescent="0.3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spans="2:24" ht="15" x14ac:dyDescent="0.3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spans="2:24" ht="15" x14ac:dyDescent="0.3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spans="2:24" ht="15" x14ac:dyDescent="0.3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spans="2:24" ht="15" x14ac:dyDescent="0.3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spans="2:24" ht="15" x14ac:dyDescent="0.3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spans="2:24" ht="15" x14ac:dyDescent="0.3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spans="2:24" ht="15" x14ac:dyDescent="0.3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spans="2:24" ht="15" x14ac:dyDescent="0.3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spans="2:24" ht="15" x14ac:dyDescent="0.3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spans="2:24" ht="15" x14ac:dyDescent="0.3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spans="2:24" ht="15" x14ac:dyDescent="0.3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spans="2:24" ht="15" x14ac:dyDescent="0.3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spans="2:24" ht="15" x14ac:dyDescent="0.3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spans="2:24" ht="15" x14ac:dyDescent="0.3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spans="2:24" ht="15" x14ac:dyDescent="0.3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spans="2:24" ht="15" x14ac:dyDescent="0.3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spans="2:24" ht="15" x14ac:dyDescent="0.3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spans="2:24" ht="15" x14ac:dyDescent="0.3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spans="2:24" ht="15" x14ac:dyDescent="0.3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spans="2:24" ht="15" x14ac:dyDescent="0.3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spans="2:24" ht="15" x14ac:dyDescent="0.3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spans="2:24" ht="15" x14ac:dyDescent="0.3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spans="2:24" ht="15" x14ac:dyDescent="0.3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spans="2:24" ht="15" x14ac:dyDescent="0.3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spans="2:24" ht="15" x14ac:dyDescent="0.3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spans="2:24" ht="15" x14ac:dyDescent="0.3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spans="2:24" ht="15" x14ac:dyDescent="0.3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spans="2:24" ht="15" x14ac:dyDescent="0.3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spans="2:24" ht="15" x14ac:dyDescent="0.3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spans="2:24" ht="15" x14ac:dyDescent="0.3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spans="2:24" ht="15" x14ac:dyDescent="0.3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spans="2:24" ht="15" x14ac:dyDescent="0.3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spans="2:24" ht="15" x14ac:dyDescent="0.3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spans="2:24" ht="15" x14ac:dyDescent="0.3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spans="2:24" ht="15" x14ac:dyDescent="0.3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spans="2:24" ht="15" x14ac:dyDescent="0.3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spans="2:24" ht="15" x14ac:dyDescent="0.3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spans="2:24" ht="15" x14ac:dyDescent="0.3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spans="2:24" ht="15" x14ac:dyDescent="0.3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spans="2:24" ht="15" x14ac:dyDescent="0.3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spans="2:24" ht="15" x14ac:dyDescent="0.3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spans="2:24" ht="15" x14ac:dyDescent="0.3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spans="2:24" ht="15" x14ac:dyDescent="0.3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spans="2:24" ht="15" x14ac:dyDescent="0.3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spans="2:24" ht="15" x14ac:dyDescent="0.3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spans="2:24" ht="15" x14ac:dyDescent="0.3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spans="2:24" ht="15" x14ac:dyDescent="0.3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spans="2:24" ht="15" x14ac:dyDescent="0.3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spans="2:24" ht="15" x14ac:dyDescent="0.3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spans="2:24" ht="15" x14ac:dyDescent="0.3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spans="2:24" ht="15" x14ac:dyDescent="0.3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spans="2:24" ht="15" x14ac:dyDescent="0.3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spans="2:24" ht="15" x14ac:dyDescent="0.3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spans="2:24" ht="15" x14ac:dyDescent="0.3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spans="2:24" ht="15" x14ac:dyDescent="0.3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spans="2:24" ht="15" x14ac:dyDescent="0.3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spans="2:24" ht="15" x14ac:dyDescent="0.3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spans="2:24" ht="15" x14ac:dyDescent="0.3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spans="2:24" ht="15" x14ac:dyDescent="0.3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spans="2:24" ht="15" x14ac:dyDescent="0.3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spans="2:24" ht="15" x14ac:dyDescent="0.3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spans="2:24" ht="15" x14ac:dyDescent="0.3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spans="2:24" ht="15" x14ac:dyDescent="0.3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spans="2:24" ht="15" x14ac:dyDescent="0.3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spans="2:24" ht="15" x14ac:dyDescent="0.3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spans="2:24" ht="15" x14ac:dyDescent="0.3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spans="2:24" ht="15" x14ac:dyDescent="0.3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spans="2:24" ht="15" x14ac:dyDescent="0.3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spans="2:24" ht="15" x14ac:dyDescent="0.3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spans="2:24" ht="15" x14ac:dyDescent="0.3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spans="2:24" ht="15" x14ac:dyDescent="0.3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spans="2:24" ht="15" x14ac:dyDescent="0.3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spans="2:24" ht="15" x14ac:dyDescent="0.3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spans="2:24" ht="15" x14ac:dyDescent="0.3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spans="2:24" ht="15" x14ac:dyDescent="0.3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spans="2:24" ht="15" x14ac:dyDescent="0.3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spans="2:24" ht="15" x14ac:dyDescent="0.3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spans="2:24" ht="15" x14ac:dyDescent="0.3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spans="2:24" ht="15" x14ac:dyDescent="0.3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spans="2:24" ht="15" x14ac:dyDescent="0.3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spans="2:24" ht="15" x14ac:dyDescent="0.3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spans="2:24" ht="15" x14ac:dyDescent="0.3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spans="2:24" ht="15" x14ac:dyDescent="0.3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spans="2:24" ht="15" x14ac:dyDescent="0.3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spans="2:24" ht="15" x14ac:dyDescent="0.3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spans="2:24" ht="15" x14ac:dyDescent="0.3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spans="2:24" ht="15" x14ac:dyDescent="0.3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spans="2:24" ht="15" x14ac:dyDescent="0.3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spans="2:24" ht="15" x14ac:dyDescent="0.3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spans="2:24" ht="15" x14ac:dyDescent="0.3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spans="2:24" ht="15" x14ac:dyDescent="0.3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spans="2:24" ht="15" x14ac:dyDescent="0.3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spans="2:24" ht="15" x14ac:dyDescent="0.3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spans="2:24" ht="15" x14ac:dyDescent="0.3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spans="2:24" ht="15" x14ac:dyDescent="0.3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spans="2:24" ht="15" x14ac:dyDescent="0.3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spans="2:24" ht="15" x14ac:dyDescent="0.3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spans="2:24" ht="15" x14ac:dyDescent="0.3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spans="2:24" ht="15" x14ac:dyDescent="0.3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spans="2:24" ht="15" x14ac:dyDescent="0.3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spans="2:24" ht="15" x14ac:dyDescent="0.3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spans="2:24" ht="15" x14ac:dyDescent="0.3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spans="2:24" ht="15" x14ac:dyDescent="0.3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spans="2:24" ht="15" x14ac:dyDescent="0.3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spans="2:24" ht="15" x14ac:dyDescent="0.3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spans="2:24" ht="15" x14ac:dyDescent="0.3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spans="2:24" ht="15" x14ac:dyDescent="0.3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spans="2:24" ht="15" x14ac:dyDescent="0.3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spans="2:24" ht="15" x14ac:dyDescent="0.3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spans="2:24" ht="15" x14ac:dyDescent="0.3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spans="2:24" ht="15" x14ac:dyDescent="0.3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spans="2:24" ht="15" x14ac:dyDescent="0.3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spans="2:24" ht="15" x14ac:dyDescent="0.3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spans="2:24" ht="15" x14ac:dyDescent="0.3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spans="2:24" ht="15" x14ac:dyDescent="0.3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spans="2:24" ht="15" x14ac:dyDescent="0.3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spans="2:24" ht="15" x14ac:dyDescent="0.3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spans="2:24" ht="15" x14ac:dyDescent="0.3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spans="2:24" ht="15" x14ac:dyDescent="0.3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spans="2:24" ht="15" x14ac:dyDescent="0.3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spans="2:24" ht="15" x14ac:dyDescent="0.3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spans="2:24" ht="15" x14ac:dyDescent="0.3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spans="2:24" ht="15" x14ac:dyDescent="0.3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spans="2:24" ht="15" x14ac:dyDescent="0.3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spans="2:24" ht="15" x14ac:dyDescent="0.3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spans="2:24" ht="15" x14ac:dyDescent="0.3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spans="2:24" ht="15" x14ac:dyDescent="0.3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spans="2:24" ht="15" x14ac:dyDescent="0.3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spans="2:24" ht="15" x14ac:dyDescent="0.3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spans="2:24" ht="15" x14ac:dyDescent="0.3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spans="2:24" ht="15" x14ac:dyDescent="0.3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spans="2:24" ht="15" x14ac:dyDescent="0.3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spans="2:24" ht="15" x14ac:dyDescent="0.3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spans="2:24" ht="15" x14ac:dyDescent="0.3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spans="2:24" ht="15" x14ac:dyDescent="0.3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spans="2:24" ht="15" x14ac:dyDescent="0.3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spans="2:24" ht="15" x14ac:dyDescent="0.3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spans="2:24" ht="15" x14ac:dyDescent="0.3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spans="2:24" ht="15" x14ac:dyDescent="0.3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spans="2:24" ht="15" x14ac:dyDescent="0.3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spans="2:24" ht="15" x14ac:dyDescent="0.3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spans="2:24" ht="15" x14ac:dyDescent="0.3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spans="2:24" ht="15" x14ac:dyDescent="0.3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spans="2:24" ht="15" x14ac:dyDescent="0.3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spans="2:24" ht="15" x14ac:dyDescent="0.3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spans="2:24" ht="15" x14ac:dyDescent="0.3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spans="2:24" ht="15" x14ac:dyDescent="0.3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spans="2:24" ht="15" x14ac:dyDescent="0.3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spans="2:24" ht="15" x14ac:dyDescent="0.3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spans="2:24" ht="15" x14ac:dyDescent="0.3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spans="2:24" ht="15" x14ac:dyDescent="0.3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spans="2:24" ht="15" x14ac:dyDescent="0.3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spans="2:24" ht="15" x14ac:dyDescent="0.3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spans="2:24" ht="15" x14ac:dyDescent="0.3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spans="2:24" ht="15" x14ac:dyDescent="0.3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spans="2:24" ht="15" x14ac:dyDescent="0.3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spans="2:24" ht="15" x14ac:dyDescent="0.3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spans="2:24" ht="15" x14ac:dyDescent="0.3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spans="2:24" ht="15" x14ac:dyDescent="0.3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spans="2:24" ht="15" x14ac:dyDescent="0.3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spans="2:24" ht="15" x14ac:dyDescent="0.3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spans="2:24" ht="15" x14ac:dyDescent="0.3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spans="2:24" ht="15" x14ac:dyDescent="0.3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spans="2:24" ht="15" x14ac:dyDescent="0.3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spans="2:24" ht="15" x14ac:dyDescent="0.3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spans="2:24" ht="15" x14ac:dyDescent="0.3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spans="2:24" ht="15" x14ac:dyDescent="0.3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spans="2:24" ht="15" x14ac:dyDescent="0.3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spans="2:24" ht="15" x14ac:dyDescent="0.3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spans="2:24" ht="15" x14ac:dyDescent="0.3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spans="2:24" ht="15" x14ac:dyDescent="0.3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spans="2:24" ht="15" x14ac:dyDescent="0.3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spans="2:24" ht="15" x14ac:dyDescent="0.3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spans="2:24" ht="15" x14ac:dyDescent="0.3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spans="2:24" ht="15" x14ac:dyDescent="0.3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spans="2:24" ht="15" x14ac:dyDescent="0.3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spans="2:24" ht="15" x14ac:dyDescent="0.3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spans="2:24" ht="15" x14ac:dyDescent="0.3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spans="2:24" ht="15" x14ac:dyDescent="0.3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spans="2:24" ht="15" x14ac:dyDescent="0.3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spans="2:24" ht="15" x14ac:dyDescent="0.3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spans="2:24" ht="15" x14ac:dyDescent="0.3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spans="2:24" ht="15" x14ac:dyDescent="0.3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spans="2:24" ht="15" x14ac:dyDescent="0.3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spans="2:24" ht="15" x14ac:dyDescent="0.3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spans="2:24" ht="15" x14ac:dyDescent="0.3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spans="2:24" ht="15" x14ac:dyDescent="0.3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spans="2:24" ht="15" x14ac:dyDescent="0.3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spans="2:24" ht="15" x14ac:dyDescent="0.3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spans="2:24" ht="15" x14ac:dyDescent="0.3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spans="2:24" ht="15" x14ac:dyDescent="0.3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spans="2:24" ht="15" x14ac:dyDescent="0.3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spans="2:24" ht="15" x14ac:dyDescent="0.3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spans="2:24" ht="15" x14ac:dyDescent="0.3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spans="2:24" ht="15" x14ac:dyDescent="0.3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spans="2:24" ht="15" x14ac:dyDescent="0.3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spans="2:24" ht="15" x14ac:dyDescent="0.3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spans="2:24" ht="15" x14ac:dyDescent="0.3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spans="2:24" ht="15" x14ac:dyDescent="0.3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spans="2:24" ht="15" x14ac:dyDescent="0.3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spans="2:24" ht="15" x14ac:dyDescent="0.3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spans="2:24" ht="15" x14ac:dyDescent="0.3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spans="2:24" ht="15" x14ac:dyDescent="0.3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spans="2:24" ht="15" x14ac:dyDescent="0.3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spans="2:24" ht="15" x14ac:dyDescent="0.3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spans="2:24" ht="15" x14ac:dyDescent="0.3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spans="2:24" ht="15" x14ac:dyDescent="0.3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spans="2:24" ht="15" x14ac:dyDescent="0.3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spans="2:24" ht="15" x14ac:dyDescent="0.3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spans="2:24" ht="15" x14ac:dyDescent="0.3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spans="2:24" ht="15" x14ac:dyDescent="0.3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spans="2:24" ht="15" x14ac:dyDescent="0.3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spans="2:24" ht="15" x14ac:dyDescent="0.3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spans="2:24" ht="15" x14ac:dyDescent="0.3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spans="2:24" ht="15" x14ac:dyDescent="0.3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spans="2:24" ht="15" x14ac:dyDescent="0.3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spans="2:24" ht="15" x14ac:dyDescent="0.3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spans="2:24" ht="15" x14ac:dyDescent="0.3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spans="2:24" ht="15" x14ac:dyDescent="0.3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spans="2:24" ht="15" x14ac:dyDescent="0.3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spans="2:24" ht="15" x14ac:dyDescent="0.3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spans="2:24" ht="15" x14ac:dyDescent="0.3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spans="2:24" ht="15" x14ac:dyDescent="0.3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spans="2:24" ht="15" x14ac:dyDescent="0.3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spans="2:24" ht="15" x14ac:dyDescent="0.3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spans="2:24" ht="15" x14ac:dyDescent="0.3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spans="2:24" ht="15" x14ac:dyDescent="0.3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spans="2:24" ht="15" x14ac:dyDescent="0.3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spans="2:24" ht="15" x14ac:dyDescent="0.3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spans="2:24" ht="15" x14ac:dyDescent="0.3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spans="2:24" ht="15" x14ac:dyDescent="0.3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spans="2:24" ht="15" x14ac:dyDescent="0.3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spans="2:24" ht="15" x14ac:dyDescent="0.3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spans="2:24" ht="15" x14ac:dyDescent="0.3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spans="2:24" ht="15" x14ac:dyDescent="0.3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spans="2:24" ht="15" x14ac:dyDescent="0.3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spans="2:24" ht="15" x14ac:dyDescent="0.3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spans="2:24" ht="15" x14ac:dyDescent="0.3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spans="2:24" ht="15" x14ac:dyDescent="0.3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spans="2:24" ht="15" x14ac:dyDescent="0.3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spans="2:24" ht="15" x14ac:dyDescent="0.3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spans="2:24" ht="15" x14ac:dyDescent="0.3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spans="2:24" ht="15" x14ac:dyDescent="0.3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spans="2:24" ht="15" x14ac:dyDescent="0.3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spans="2:24" ht="15" x14ac:dyDescent="0.3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spans="2:24" ht="15" x14ac:dyDescent="0.3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spans="2:24" ht="15" x14ac:dyDescent="0.3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spans="2:24" ht="15" x14ac:dyDescent="0.3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spans="2:24" ht="15" x14ac:dyDescent="0.3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spans="2:24" ht="15" x14ac:dyDescent="0.3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spans="2:24" ht="15" x14ac:dyDescent="0.3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spans="2:24" ht="15" x14ac:dyDescent="0.3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spans="2:24" ht="15" x14ac:dyDescent="0.3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spans="2:24" ht="15" x14ac:dyDescent="0.3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spans="2:24" ht="15" x14ac:dyDescent="0.3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spans="2:24" ht="15" x14ac:dyDescent="0.3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spans="2:24" ht="15" x14ac:dyDescent="0.3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spans="2:24" ht="15" x14ac:dyDescent="0.3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spans="2:24" ht="15" x14ac:dyDescent="0.3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spans="2:24" ht="15" x14ac:dyDescent="0.3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spans="2:24" ht="15" x14ac:dyDescent="0.3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spans="2:24" ht="15" x14ac:dyDescent="0.3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spans="2:24" ht="15" x14ac:dyDescent="0.3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spans="2:24" ht="15" x14ac:dyDescent="0.3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spans="2:24" ht="15" x14ac:dyDescent="0.3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spans="2:24" ht="15" x14ac:dyDescent="0.3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spans="2:24" ht="15" x14ac:dyDescent="0.3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spans="2:24" ht="15" x14ac:dyDescent="0.3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spans="2:24" ht="15" x14ac:dyDescent="0.3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spans="2:24" ht="15" x14ac:dyDescent="0.3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spans="2:24" ht="15" x14ac:dyDescent="0.3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spans="2:24" ht="15" x14ac:dyDescent="0.3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spans="2:24" ht="15" x14ac:dyDescent="0.3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spans="2:24" ht="15" x14ac:dyDescent="0.3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spans="2:24" ht="15" x14ac:dyDescent="0.3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spans="2:24" ht="15" x14ac:dyDescent="0.3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spans="2:24" ht="15" x14ac:dyDescent="0.3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spans="2:24" ht="15" x14ac:dyDescent="0.3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spans="2:24" ht="15" x14ac:dyDescent="0.3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spans="2:24" ht="15" x14ac:dyDescent="0.3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spans="2:24" ht="15" x14ac:dyDescent="0.3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spans="2:24" ht="15" x14ac:dyDescent="0.3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spans="2:24" ht="15" x14ac:dyDescent="0.3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spans="2:24" ht="15" x14ac:dyDescent="0.3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spans="2:24" ht="15" x14ac:dyDescent="0.3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spans="2:24" ht="15" x14ac:dyDescent="0.3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spans="2:24" ht="15" x14ac:dyDescent="0.3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spans="2:24" ht="15" x14ac:dyDescent="0.3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spans="2:24" ht="15" x14ac:dyDescent="0.3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spans="2:24" ht="15" x14ac:dyDescent="0.3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spans="2:24" ht="15" x14ac:dyDescent="0.3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spans="2:24" ht="15" x14ac:dyDescent="0.3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spans="2:24" ht="15" x14ac:dyDescent="0.3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spans="2:24" ht="15" x14ac:dyDescent="0.3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spans="2:24" ht="15" x14ac:dyDescent="0.3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spans="2:24" ht="15" x14ac:dyDescent="0.3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spans="2:24" ht="15" x14ac:dyDescent="0.3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spans="2:24" ht="15" x14ac:dyDescent="0.3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spans="2:24" ht="15" x14ac:dyDescent="0.3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spans="2:24" ht="15" x14ac:dyDescent="0.3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spans="2:24" ht="15" x14ac:dyDescent="0.3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spans="2:24" ht="15" x14ac:dyDescent="0.3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spans="2:24" ht="15" x14ac:dyDescent="0.3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spans="2:24" ht="15" x14ac:dyDescent="0.3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spans="2:24" ht="15" x14ac:dyDescent="0.3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spans="2:24" ht="15" x14ac:dyDescent="0.3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</sheetData>
  <mergeCells count="5">
    <mergeCell ref="I5:I6"/>
    <mergeCell ref="H5:H6"/>
    <mergeCell ref="D5:G5"/>
    <mergeCell ref="C5:C6"/>
    <mergeCell ref="B5:B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B4EA3-27F7-4DA2-8B7D-EE3EF52C4FB9}">
  <dimension ref="B2:AC21"/>
  <sheetViews>
    <sheetView zoomScale="71" zoomScaleNormal="71" workbookViewId="0">
      <selection activeCell="O26" sqref="O26"/>
    </sheetView>
  </sheetViews>
  <sheetFormatPr defaultColWidth="9.140625" defaultRowHeight="12.75" x14ac:dyDescent="0.2"/>
  <cols>
    <col min="1" max="1" width="9.140625" style="53"/>
    <col min="2" max="2" width="28.140625" style="53" customWidth="1"/>
    <col min="3" max="3" width="12.5703125" style="53" customWidth="1"/>
    <col min="4" max="4" width="29.42578125" style="53" customWidth="1"/>
    <col min="5" max="5" width="33.140625" style="53" customWidth="1"/>
    <col min="6" max="6" width="4.85546875" style="53" customWidth="1"/>
    <col min="7" max="7" width="9.85546875" style="53" customWidth="1"/>
    <col min="8" max="8" width="4.85546875" style="53" customWidth="1"/>
    <col min="9" max="9" width="45.85546875" style="53" customWidth="1"/>
    <col min="10" max="10" width="13.140625" style="53" customWidth="1"/>
    <col min="11" max="15" width="14" style="53" customWidth="1"/>
    <col min="16" max="16" width="17" style="53" customWidth="1"/>
    <col min="17" max="17" width="5.85546875" style="53" customWidth="1"/>
    <col min="18" max="18" width="9.140625" style="53"/>
    <col min="19" max="19" width="5.28515625" style="53" customWidth="1"/>
    <col min="20" max="20" width="18.28515625" style="53" customWidth="1"/>
    <col min="21" max="21" width="16.5703125" style="53" customWidth="1"/>
    <col min="22" max="22" width="16.7109375" style="53" customWidth="1"/>
    <col min="23" max="23" width="18.7109375" style="53" customWidth="1"/>
    <col min="24" max="26" width="13.7109375" style="53" customWidth="1"/>
    <col min="27" max="27" width="13.5703125" style="53" customWidth="1"/>
    <col min="28" max="29" width="16.85546875" style="53" customWidth="1"/>
    <col min="30" max="16384" width="9.140625" style="53"/>
  </cols>
  <sheetData>
    <row r="2" spans="2:29" ht="15" x14ac:dyDescent="0.2">
      <c r="B2" s="52" t="s">
        <v>251</v>
      </c>
      <c r="C2" s="16"/>
      <c r="D2" s="16"/>
      <c r="E2" s="16"/>
      <c r="F2" s="16"/>
      <c r="G2" s="16"/>
      <c r="H2" s="16"/>
      <c r="I2" s="10" t="s">
        <v>251</v>
      </c>
    </row>
    <row r="3" spans="2:29" x14ac:dyDescent="0.2">
      <c r="B3" s="14"/>
      <c r="C3" s="16"/>
      <c r="D3" s="16"/>
      <c r="E3" s="16"/>
      <c r="F3" s="16"/>
      <c r="G3" s="16"/>
      <c r="H3" s="16"/>
    </row>
    <row r="4" spans="2:29" ht="15.75" customHeight="1" x14ac:dyDescent="0.2">
      <c r="B4" s="54" t="s">
        <v>272</v>
      </c>
      <c r="C4" s="14"/>
      <c r="D4" s="14"/>
      <c r="E4" s="14"/>
      <c r="F4" s="14"/>
      <c r="G4" s="395" t="s">
        <v>319</v>
      </c>
      <c r="H4" s="14"/>
      <c r="I4" s="54" t="s">
        <v>282</v>
      </c>
      <c r="J4" s="14"/>
      <c r="K4" s="14"/>
      <c r="L4" s="14"/>
      <c r="R4" s="395" t="s">
        <v>319</v>
      </c>
      <c r="T4" s="94" t="s">
        <v>338</v>
      </c>
    </row>
    <row r="5" spans="2:29" ht="22.5" customHeight="1" x14ac:dyDescent="0.2">
      <c r="B5" s="360" t="s">
        <v>273</v>
      </c>
      <c r="C5" s="360" t="s">
        <v>274</v>
      </c>
      <c r="D5" s="360" t="s">
        <v>275</v>
      </c>
      <c r="E5" s="360" t="s">
        <v>276</v>
      </c>
      <c r="G5" s="395"/>
      <c r="I5" s="386" t="s">
        <v>39</v>
      </c>
      <c r="J5" s="386" t="s">
        <v>40</v>
      </c>
      <c r="K5" s="397" t="s">
        <v>286</v>
      </c>
      <c r="L5" s="398"/>
      <c r="M5" s="398"/>
      <c r="N5" s="398"/>
      <c r="O5" s="399"/>
      <c r="P5" s="360" t="s">
        <v>21</v>
      </c>
      <c r="R5" s="395"/>
      <c r="T5" s="396" t="s">
        <v>322</v>
      </c>
      <c r="U5" s="360" t="s">
        <v>323</v>
      </c>
      <c r="V5" s="360" t="s">
        <v>324</v>
      </c>
      <c r="W5" s="360" t="s">
        <v>325</v>
      </c>
      <c r="X5" s="360" t="s">
        <v>326</v>
      </c>
      <c r="Y5" s="360"/>
      <c r="Z5" s="360"/>
      <c r="AA5" s="360" t="s">
        <v>327</v>
      </c>
      <c r="AB5" s="360" t="s">
        <v>330</v>
      </c>
      <c r="AC5" s="360"/>
    </row>
    <row r="6" spans="2:29" ht="19.5" customHeight="1" x14ac:dyDescent="0.2">
      <c r="B6" s="360"/>
      <c r="C6" s="360"/>
      <c r="D6" s="360"/>
      <c r="E6" s="360"/>
      <c r="G6" s="77"/>
      <c r="I6" s="387"/>
      <c r="J6" s="387"/>
      <c r="K6" s="12" t="s">
        <v>287</v>
      </c>
      <c r="L6" s="12" t="s">
        <v>288</v>
      </c>
      <c r="M6" s="12" t="s">
        <v>289</v>
      </c>
      <c r="N6" s="12" t="s">
        <v>290</v>
      </c>
      <c r="O6" s="12" t="s">
        <v>291</v>
      </c>
      <c r="P6" s="360"/>
      <c r="R6" s="77"/>
      <c r="T6" s="396"/>
      <c r="U6" s="360"/>
      <c r="V6" s="360"/>
      <c r="W6" s="360"/>
      <c r="X6" s="12" t="s">
        <v>182</v>
      </c>
      <c r="Y6" s="12" t="s">
        <v>61</v>
      </c>
      <c r="Z6" s="12" t="s">
        <v>68</v>
      </c>
      <c r="AA6" s="360" t="s">
        <v>327</v>
      </c>
      <c r="AB6" s="12" t="s">
        <v>328</v>
      </c>
      <c r="AC6" s="12" t="s">
        <v>329</v>
      </c>
    </row>
    <row r="7" spans="2:29" ht="19.5" customHeight="1" x14ac:dyDescent="0.2">
      <c r="B7" s="45">
        <v>1</v>
      </c>
      <c r="C7" s="45">
        <v>2</v>
      </c>
      <c r="D7" s="78">
        <v>3</v>
      </c>
      <c r="E7" s="79">
        <v>4</v>
      </c>
      <c r="G7" s="77"/>
      <c r="I7" s="45">
        <v>1</v>
      </c>
      <c r="J7" s="45">
        <v>2</v>
      </c>
      <c r="K7" s="45">
        <v>3</v>
      </c>
      <c r="L7" s="45">
        <v>4</v>
      </c>
      <c r="M7" s="45">
        <v>5</v>
      </c>
      <c r="N7" s="45">
        <v>6</v>
      </c>
      <c r="O7" s="45">
        <v>7</v>
      </c>
      <c r="P7" s="45">
        <v>8</v>
      </c>
      <c r="R7" s="77"/>
      <c r="T7" s="45">
        <v>1</v>
      </c>
      <c r="U7" s="45">
        <v>2</v>
      </c>
      <c r="V7" s="45">
        <v>3</v>
      </c>
      <c r="W7" s="45">
        <v>4</v>
      </c>
      <c r="X7" s="392">
        <v>5</v>
      </c>
      <c r="Y7" s="393"/>
      <c r="Z7" s="394"/>
      <c r="AA7" s="45">
        <v>6</v>
      </c>
      <c r="AB7" s="392">
        <v>7</v>
      </c>
      <c r="AC7" s="394"/>
    </row>
    <row r="8" spans="2:29" ht="19.5" customHeight="1" x14ac:dyDescent="0.2">
      <c r="B8" s="384" t="s">
        <v>279</v>
      </c>
      <c r="C8" s="384" t="s">
        <v>277</v>
      </c>
      <c r="D8" s="80" t="s">
        <v>278</v>
      </c>
      <c r="E8" s="385" t="s">
        <v>311</v>
      </c>
      <c r="G8" s="77"/>
      <c r="I8" s="46" t="s">
        <v>292</v>
      </c>
      <c r="J8" s="46" t="s">
        <v>262</v>
      </c>
      <c r="K8" s="81">
        <v>0.1</v>
      </c>
      <c r="L8" s="57"/>
      <c r="M8" s="81"/>
      <c r="N8" s="81"/>
      <c r="O8" s="81">
        <v>0.2</v>
      </c>
      <c r="P8" s="81"/>
      <c r="R8" s="77"/>
      <c r="T8" s="57" t="s">
        <v>322</v>
      </c>
      <c r="U8" s="57" t="s">
        <v>331</v>
      </c>
      <c r="V8" s="56" t="s">
        <v>336</v>
      </c>
      <c r="W8" s="56" t="s">
        <v>337</v>
      </c>
      <c r="X8" s="57"/>
      <c r="Y8" s="56" t="s">
        <v>61</v>
      </c>
      <c r="Z8" s="57"/>
      <c r="AA8" s="56">
        <v>1</v>
      </c>
      <c r="AB8" s="56" t="s">
        <v>328</v>
      </c>
      <c r="AC8" s="57"/>
    </row>
    <row r="9" spans="2:29" ht="19.5" customHeight="1" x14ac:dyDescent="0.2">
      <c r="B9" s="384"/>
      <c r="C9" s="384"/>
      <c r="D9" s="63"/>
      <c r="E9" s="385"/>
      <c r="G9" s="77"/>
      <c r="I9" s="46" t="s">
        <v>293</v>
      </c>
      <c r="J9" s="46" t="s">
        <v>297</v>
      </c>
      <c r="K9" s="82"/>
      <c r="L9" s="81">
        <v>0.1</v>
      </c>
      <c r="M9" s="81"/>
      <c r="N9" s="81"/>
      <c r="O9" s="81"/>
      <c r="P9" s="81"/>
      <c r="R9" s="77"/>
      <c r="T9" s="57" t="s">
        <v>322</v>
      </c>
      <c r="U9" s="57" t="s">
        <v>332</v>
      </c>
      <c r="V9" s="57"/>
      <c r="W9" s="57"/>
      <c r="X9" s="57"/>
      <c r="Y9" s="57"/>
      <c r="Z9" s="57"/>
      <c r="AA9" s="57"/>
      <c r="AB9" s="57"/>
      <c r="AC9" s="57"/>
    </row>
    <row r="10" spans="2:29" ht="19.5" customHeight="1" x14ac:dyDescent="0.2">
      <c r="B10" s="380" t="s">
        <v>279</v>
      </c>
      <c r="C10" s="382" t="s">
        <v>280</v>
      </c>
      <c r="D10" s="80" t="s">
        <v>278</v>
      </c>
      <c r="E10" s="385" t="s">
        <v>312</v>
      </c>
      <c r="G10" s="77"/>
      <c r="I10" s="46" t="s">
        <v>294</v>
      </c>
      <c r="J10" s="46" t="s">
        <v>298</v>
      </c>
      <c r="K10" s="82"/>
      <c r="L10" s="81">
        <v>0.1</v>
      </c>
      <c r="M10" s="81"/>
      <c r="N10" s="81"/>
      <c r="O10" s="81"/>
      <c r="P10" s="81"/>
      <c r="R10" s="77"/>
      <c r="T10" s="57" t="s">
        <v>322</v>
      </c>
      <c r="U10" s="57" t="s">
        <v>333</v>
      </c>
      <c r="V10" s="57"/>
      <c r="W10" s="57"/>
      <c r="X10" s="57"/>
      <c r="Y10" s="57"/>
      <c r="Z10" s="57"/>
      <c r="AA10" s="57"/>
      <c r="AB10" s="57"/>
      <c r="AC10" s="57"/>
    </row>
    <row r="11" spans="2:29" ht="19.5" customHeight="1" x14ac:dyDescent="0.2">
      <c r="B11" s="381"/>
      <c r="C11" s="383"/>
      <c r="D11" s="80"/>
      <c r="E11" s="385"/>
      <c r="G11" s="77"/>
      <c r="I11" s="46" t="s">
        <v>359</v>
      </c>
      <c r="J11" s="46" t="s">
        <v>299</v>
      </c>
      <c r="K11" s="83">
        <v>0.3</v>
      </c>
      <c r="L11" s="81"/>
      <c r="M11" s="81"/>
      <c r="N11" s="81"/>
      <c r="O11" s="81">
        <v>0.3</v>
      </c>
      <c r="P11" s="81"/>
      <c r="R11" s="77"/>
      <c r="T11" s="57" t="s">
        <v>322</v>
      </c>
      <c r="U11" s="57" t="s">
        <v>334</v>
      </c>
      <c r="V11" s="57"/>
      <c r="W11" s="57"/>
      <c r="X11" s="57"/>
      <c r="Y11" s="57"/>
      <c r="Z11" s="57"/>
      <c r="AA11" s="57"/>
      <c r="AB11" s="57"/>
      <c r="AC11" s="57"/>
    </row>
    <row r="12" spans="2:29" ht="19.5" customHeight="1" x14ac:dyDescent="0.2">
      <c r="B12" s="380" t="s">
        <v>279</v>
      </c>
      <c r="C12" s="382" t="s">
        <v>281</v>
      </c>
      <c r="D12" s="80" t="s">
        <v>278</v>
      </c>
      <c r="E12" s="385" t="s">
        <v>308</v>
      </c>
      <c r="G12" s="77"/>
      <c r="I12" s="46" t="s">
        <v>285</v>
      </c>
      <c r="J12" s="46" t="s">
        <v>301</v>
      </c>
      <c r="K12" s="82"/>
      <c r="L12" s="81">
        <v>0.1</v>
      </c>
      <c r="M12" s="81"/>
      <c r="N12" s="81">
        <v>0.2</v>
      </c>
      <c r="O12" s="81"/>
      <c r="P12" s="81"/>
      <c r="R12" s="77"/>
      <c r="T12" s="57" t="s">
        <v>322</v>
      </c>
      <c r="U12" s="57" t="s">
        <v>335</v>
      </c>
      <c r="V12" s="57"/>
      <c r="W12" s="57"/>
      <c r="X12" s="57"/>
      <c r="Y12" s="57"/>
      <c r="Z12" s="57"/>
      <c r="AA12" s="57"/>
      <c r="AB12" s="57"/>
      <c r="AC12" s="57"/>
    </row>
    <row r="13" spans="2:29" ht="19.5" customHeight="1" x14ac:dyDescent="0.2">
      <c r="B13" s="381"/>
      <c r="C13" s="383"/>
      <c r="D13" s="80"/>
      <c r="E13" s="385"/>
      <c r="G13" s="77"/>
      <c r="I13" s="46" t="s">
        <v>305</v>
      </c>
      <c r="J13" s="46" t="s">
        <v>302</v>
      </c>
      <c r="K13" s="82"/>
      <c r="L13" s="81"/>
      <c r="M13" s="81">
        <v>0.2</v>
      </c>
      <c r="N13" s="81"/>
      <c r="O13" s="81">
        <v>0.2</v>
      </c>
      <c r="P13" s="81"/>
      <c r="R13" s="77"/>
      <c r="T13" s="57"/>
      <c r="U13" s="57"/>
      <c r="V13" s="57"/>
      <c r="W13" s="57"/>
      <c r="X13" s="57"/>
      <c r="Y13" s="57"/>
      <c r="Z13" s="57"/>
      <c r="AA13" s="57"/>
      <c r="AB13" s="57"/>
      <c r="AC13" s="57"/>
    </row>
    <row r="14" spans="2:29" ht="19.5" customHeight="1" x14ac:dyDescent="0.2">
      <c r="B14" s="380" t="s">
        <v>279</v>
      </c>
      <c r="C14" s="382" t="s">
        <v>309</v>
      </c>
      <c r="D14" s="80" t="s">
        <v>278</v>
      </c>
      <c r="E14" s="385" t="s">
        <v>310</v>
      </c>
      <c r="G14" s="77"/>
      <c r="I14" s="46" t="s">
        <v>304</v>
      </c>
      <c r="J14" s="46" t="s">
        <v>303</v>
      </c>
      <c r="K14" s="82"/>
      <c r="L14" s="81">
        <v>0.1</v>
      </c>
      <c r="M14" s="81"/>
      <c r="N14" s="81">
        <v>0.1</v>
      </c>
      <c r="O14" s="81"/>
      <c r="P14" s="81"/>
      <c r="R14" s="77"/>
      <c r="T14" s="57"/>
      <c r="U14" s="57"/>
      <c r="V14" s="57"/>
      <c r="W14" s="57"/>
      <c r="X14" s="57"/>
      <c r="Y14" s="57"/>
      <c r="Z14" s="57"/>
      <c r="AA14" s="57"/>
      <c r="AB14" s="57"/>
      <c r="AC14" s="57"/>
    </row>
    <row r="15" spans="2:29" ht="19.5" customHeight="1" x14ac:dyDescent="0.2">
      <c r="B15" s="381"/>
      <c r="C15" s="383"/>
      <c r="D15" s="80"/>
      <c r="E15" s="385"/>
      <c r="G15" s="77"/>
      <c r="I15" s="46" t="s">
        <v>295</v>
      </c>
      <c r="J15" s="46" t="s">
        <v>306</v>
      </c>
      <c r="K15" s="82"/>
      <c r="L15" s="81"/>
      <c r="M15" s="81">
        <v>0.3</v>
      </c>
      <c r="N15" s="81"/>
      <c r="O15" s="81">
        <v>0.1</v>
      </c>
      <c r="P15" s="81"/>
      <c r="R15" s="77"/>
      <c r="T15" s="57"/>
      <c r="U15" s="57"/>
      <c r="V15" s="57"/>
      <c r="W15" s="57"/>
      <c r="X15" s="57"/>
      <c r="Y15" s="57"/>
      <c r="Z15" s="57"/>
      <c r="AA15" s="57"/>
      <c r="AB15" s="57"/>
      <c r="AC15" s="57"/>
    </row>
    <row r="16" spans="2:29" ht="19.5" customHeight="1" x14ac:dyDescent="0.2">
      <c r="B16" s="380" t="s">
        <v>279</v>
      </c>
      <c r="C16" s="382" t="s">
        <v>314</v>
      </c>
      <c r="D16" s="80" t="s">
        <v>278</v>
      </c>
      <c r="E16" s="385" t="s">
        <v>313</v>
      </c>
      <c r="G16" s="77"/>
      <c r="I16" s="46" t="s">
        <v>296</v>
      </c>
      <c r="J16" s="46" t="s">
        <v>307</v>
      </c>
      <c r="K16" s="82"/>
      <c r="L16" s="81"/>
      <c r="M16" s="81">
        <v>0.3</v>
      </c>
      <c r="N16" s="81"/>
      <c r="O16" s="81">
        <v>0.1</v>
      </c>
      <c r="P16" s="81"/>
      <c r="R16" s="77"/>
      <c r="T16" s="57"/>
      <c r="U16" s="57"/>
      <c r="V16" s="57"/>
      <c r="W16" s="57"/>
      <c r="X16" s="57"/>
      <c r="Y16" s="57"/>
      <c r="Z16" s="57"/>
      <c r="AA16" s="57"/>
      <c r="AB16" s="57"/>
      <c r="AC16" s="57"/>
    </row>
    <row r="17" spans="2:29" ht="19.5" customHeight="1" x14ac:dyDescent="0.2">
      <c r="B17" s="388"/>
      <c r="C17" s="389"/>
      <c r="D17" s="84"/>
      <c r="E17" s="390"/>
      <c r="G17" s="77"/>
      <c r="I17" s="46" t="s">
        <v>283</v>
      </c>
      <c r="J17" s="46"/>
      <c r="K17" s="82"/>
      <c r="L17" s="81"/>
      <c r="M17" s="81"/>
      <c r="N17" s="81"/>
      <c r="O17" s="81"/>
      <c r="P17" s="81"/>
      <c r="R17" s="77"/>
      <c r="T17" s="57"/>
      <c r="U17" s="57"/>
      <c r="V17" s="57"/>
      <c r="W17" s="57"/>
      <c r="X17" s="57"/>
      <c r="Y17" s="57"/>
      <c r="Z17" s="57"/>
      <c r="AA17" s="57"/>
      <c r="AB17" s="57"/>
      <c r="AC17" s="57"/>
    </row>
    <row r="18" spans="2:29" ht="19.5" customHeight="1" x14ac:dyDescent="0.2">
      <c r="B18" s="384" t="s">
        <v>283</v>
      </c>
      <c r="C18" s="384"/>
      <c r="D18" s="391"/>
      <c r="E18" s="391"/>
      <c r="G18" s="77"/>
      <c r="I18" s="142" t="s">
        <v>265</v>
      </c>
      <c r="J18" s="143"/>
      <c r="K18" s="144">
        <v>0.1</v>
      </c>
      <c r="L18" s="144">
        <v>0.15</v>
      </c>
      <c r="M18" s="144"/>
      <c r="N18" s="144"/>
      <c r="O18" s="144">
        <v>0.1</v>
      </c>
      <c r="P18" s="145"/>
      <c r="R18" s="77"/>
      <c r="T18" s="57"/>
      <c r="U18" s="57"/>
      <c r="V18" s="57"/>
      <c r="W18" s="57"/>
      <c r="X18" s="57"/>
      <c r="Y18" s="57"/>
      <c r="Z18" s="57"/>
      <c r="AA18" s="57"/>
      <c r="AB18" s="57"/>
      <c r="AC18" s="57"/>
    </row>
    <row r="19" spans="2:29" x14ac:dyDescent="0.2">
      <c r="B19" s="384"/>
      <c r="C19" s="384"/>
      <c r="D19" s="391"/>
      <c r="E19" s="391"/>
      <c r="I19" s="108" t="s">
        <v>491</v>
      </c>
      <c r="J19" s="108"/>
      <c r="K19" s="146">
        <v>1</v>
      </c>
      <c r="L19" s="146">
        <v>1</v>
      </c>
      <c r="M19" s="146">
        <v>1</v>
      </c>
      <c r="N19" s="146">
        <v>1</v>
      </c>
      <c r="O19" s="146">
        <v>1</v>
      </c>
      <c r="P19" s="108"/>
    </row>
    <row r="21" spans="2:29" x14ac:dyDescent="0.2">
      <c r="I21" s="85" t="s">
        <v>315</v>
      </c>
    </row>
  </sheetData>
  <mergeCells count="38">
    <mergeCell ref="AA5:AA6"/>
    <mergeCell ref="AB5:AC5"/>
    <mergeCell ref="X7:Z7"/>
    <mergeCell ref="AB7:AC7"/>
    <mergeCell ref="G4:G5"/>
    <mergeCell ref="R4:R5"/>
    <mergeCell ref="T5:T6"/>
    <mergeCell ref="U5:U6"/>
    <mergeCell ref="V5:V6"/>
    <mergeCell ref="W5:W6"/>
    <mergeCell ref="X5:Z5"/>
    <mergeCell ref="K5:O5"/>
    <mergeCell ref="P5:P6"/>
    <mergeCell ref="B16:B17"/>
    <mergeCell ref="C16:C17"/>
    <mergeCell ref="E16:E17"/>
    <mergeCell ref="B18:B19"/>
    <mergeCell ref="C18:C19"/>
    <mergeCell ref="D18:D19"/>
    <mergeCell ref="E18:E19"/>
    <mergeCell ref="E12:E13"/>
    <mergeCell ref="E14:E15"/>
    <mergeCell ref="I5:I6"/>
    <mergeCell ref="J5:J6"/>
    <mergeCell ref="D5:D6"/>
    <mergeCell ref="E5:E6"/>
    <mergeCell ref="E8:E9"/>
    <mergeCell ref="E10:E11"/>
    <mergeCell ref="B14:B15"/>
    <mergeCell ref="B5:B6"/>
    <mergeCell ref="C5:C6"/>
    <mergeCell ref="B12:B13"/>
    <mergeCell ref="C12:C13"/>
    <mergeCell ref="C14:C15"/>
    <mergeCell ref="B8:B9"/>
    <mergeCell ref="C8:C9"/>
    <mergeCell ref="B10:B11"/>
    <mergeCell ref="C10:C11"/>
  </mergeCells>
  <phoneticPr fontId="9" type="noConversion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6EA5C-FF13-4021-A9A4-B12ACBDA275B}">
  <dimension ref="A2:Y100"/>
  <sheetViews>
    <sheetView topLeftCell="J92" zoomScale="86" zoomScaleNormal="86" workbookViewId="0">
      <selection activeCell="P51" sqref="P51"/>
    </sheetView>
  </sheetViews>
  <sheetFormatPr defaultColWidth="9.140625" defaultRowHeight="12.75" x14ac:dyDescent="0.2"/>
  <cols>
    <col min="1" max="1" width="4.5703125" style="53" customWidth="1"/>
    <col min="2" max="2" width="5.5703125" style="53" customWidth="1"/>
    <col min="3" max="3" width="24.7109375" style="53" customWidth="1"/>
    <col min="4" max="7" width="20" style="53" customWidth="1"/>
    <col min="8" max="8" width="15" style="53" customWidth="1"/>
    <col min="9" max="9" width="13.5703125" style="53" customWidth="1"/>
    <col min="10" max="10" width="17.7109375" style="53" customWidth="1"/>
    <col min="11" max="11" width="15" style="53" customWidth="1"/>
    <col min="12" max="12" width="23.42578125" style="53" customWidth="1"/>
    <col min="13" max="13" width="15" style="53" customWidth="1"/>
    <col min="14" max="14" width="21.140625" style="53" customWidth="1"/>
    <col min="15" max="15" width="9.140625" style="53"/>
    <col min="16" max="16" width="6.7109375" style="53" customWidth="1"/>
    <col min="17" max="17" width="52.42578125" style="53" customWidth="1"/>
    <col min="18" max="18" width="17.7109375" style="53" customWidth="1"/>
    <col min="19" max="19" width="14.42578125" style="53" customWidth="1"/>
    <col min="20" max="20" width="51.28515625" style="53" customWidth="1"/>
    <col min="21" max="21" width="21.140625" style="53" customWidth="1"/>
    <col min="22" max="22" width="6.7109375" style="53" customWidth="1"/>
    <col min="23" max="23" width="42.85546875" style="53" customWidth="1"/>
    <col min="24" max="24" width="25.28515625" style="53" customWidth="1"/>
    <col min="25" max="25" width="44.28515625" style="53" customWidth="1"/>
    <col min="26" max="26" width="18.5703125" style="53" customWidth="1"/>
    <col min="27" max="16384" width="9.140625" style="53"/>
  </cols>
  <sheetData>
    <row r="2" spans="1:25" x14ac:dyDescent="0.2">
      <c r="A2" s="17"/>
      <c r="B2" s="94" t="s">
        <v>340</v>
      </c>
    </row>
    <row r="3" spans="1:25" x14ac:dyDescent="0.2">
      <c r="A3" s="17"/>
    </row>
    <row r="4" spans="1:25" x14ac:dyDescent="0.2">
      <c r="B4" s="17" t="s">
        <v>201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25" ht="26.45" customHeight="1" x14ac:dyDescent="0.2">
      <c r="B5" s="415" t="s">
        <v>50</v>
      </c>
      <c r="C5" s="415" t="s">
        <v>148</v>
      </c>
      <c r="D5" s="415" t="s">
        <v>344</v>
      </c>
      <c r="E5" s="410" t="s">
        <v>160</v>
      </c>
      <c r="F5" s="419"/>
      <c r="G5" s="415" t="s">
        <v>150</v>
      </c>
      <c r="H5" s="415" t="s">
        <v>151</v>
      </c>
      <c r="I5" s="415" t="s">
        <v>152</v>
      </c>
      <c r="J5" s="415" t="s">
        <v>153</v>
      </c>
      <c r="K5" s="415" t="s">
        <v>154</v>
      </c>
      <c r="L5" s="415" t="s">
        <v>155</v>
      </c>
      <c r="M5" s="415" t="s">
        <v>156</v>
      </c>
      <c r="N5" s="415" t="s">
        <v>157</v>
      </c>
      <c r="Q5" s="109" t="s">
        <v>375</v>
      </c>
      <c r="R5" s="108"/>
      <c r="T5" s="109" t="s">
        <v>378</v>
      </c>
      <c r="U5" s="109"/>
      <c r="W5" s="423" t="s">
        <v>373</v>
      </c>
      <c r="X5" s="424"/>
    </row>
    <row r="6" spans="1:25" ht="25.5" x14ac:dyDescent="0.2">
      <c r="B6" s="417"/>
      <c r="C6" s="420"/>
      <c r="D6" s="420"/>
      <c r="E6" s="98" t="s">
        <v>158</v>
      </c>
      <c r="F6" s="98" t="s">
        <v>159</v>
      </c>
      <c r="G6" s="417"/>
      <c r="H6" s="417"/>
      <c r="I6" s="417"/>
      <c r="J6" s="417"/>
      <c r="K6" s="417"/>
      <c r="L6" s="417"/>
      <c r="M6" s="417"/>
      <c r="N6" s="417"/>
      <c r="Q6" s="110" t="s">
        <v>376</v>
      </c>
      <c r="R6" s="111">
        <v>0</v>
      </c>
      <c r="T6" s="110" t="s">
        <v>374</v>
      </c>
      <c r="U6" s="111">
        <v>4</v>
      </c>
      <c r="W6" s="110" t="s">
        <v>368</v>
      </c>
      <c r="X6" s="111">
        <f>1</f>
        <v>1</v>
      </c>
      <c r="Y6" s="94"/>
    </row>
    <row r="7" spans="1:25" ht="28.5" customHeight="1" x14ac:dyDescent="0.2">
      <c r="B7" s="86">
        <v>1</v>
      </c>
      <c r="C7" s="86">
        <v>2</v>
      </c>
      <c r="D7" s="86">
        <v>3</v>
      </c>
      <c r="E7" s="87">
        <v>4</v>
      </c>
      <c r="F7" s="88"/>
      <c r="G7" s="87">
        <v>5</v>
      </c>
      <c r="H7" s="87">
        <v>6</v>
      </c>
      <c r="I7" s="87">
        <v>7</v>
      </c>
      <c r="J7" s="87">
        <v>8</v>
      </c>
      <c r="K7" s="87">
        <v>9</v>
      </c>
      <c r="L7" s="87">
        <v>10</v>
      </c>
      <c r="M7" s="87">
        <v>11</v>
      </c>
      <c r="N7" s="87">
        <v>12</v>
      </c>
      <c r="Q7" s="110" t="s">
        <v>370</v>
      </c>
      <c r="R7" s="111">
        <v>4</v>
      </c>
      <c r="T7" s="110" t="s">
        <v>379</v>
      </c>
      <c r="U7" s="111">
        <v>1</v>
      </c>
      <c r="W7" s="110" t="s">
        <v>369</v>
      </c>
      <c r="X7" s="111">
        <v>1</v>
      </c>
    </row>
    <row r="8" spans="1:25" ht="28.5" customHeight="1" x14ac:dyDescent="0.2">
      <c r="B8" s="89">
        <v>1</v>
      </c>
      <c r="C8" s="99" t="s">
        <v>342</v>
      </c>
      <c r="D8" s="102" t="s">
        <v>345</v>
      </c>
      <c r="E8" s="89"/>
      <c r="F8" s="89" t="s">
        <v>241</v>
      </c>
      <c r="G8" s="100" t="s">
        <v>284</v>
      </c>
      <c r="H8" s="89" t="s">
        <v>241</v>
      </c>
      <c r="I8" s="89" t="s">
        <v>353</v>
      </c>
      <c r="J8" s="89" t="s">
        <v>358</v>
      </c>
      <c r="K8" s="89" t="s">
        <v>358</v>
      </c>
      <c r="L8" s="100" t="s">
        <v>292</v>
      </c>
      <c r="M8" s="89" t="s">
        <v>241</v>
      </c>
      <c r="N8" s="100" t="s">
        <v>292</v>
      </c>
      <c r="Q8" s="110" t="s">
        <v>377</v>
      </c>
      <c r="R8" s="113">
        <f>R6/R7</f>
        <v>0</v>
      </c>
      <c r="T8" s="112" t="s">
        <v>370</v>
      </c>
      <c r="U8" s="111">
        <v>4</v>
      </c>
      <c r="W8" s="112" t="s">
        <v>370</v>
      </c>
      <c r="X8" s="111">
        <v>4</v>
      </c>
    </row>
    <row r="9" spans="1:25" ht="28.5" customHeight="1" x14ac:dyDescent="0.2">
      <c r="B9" s="89">
        <v>2</v>
      </c>
      <c r="C9" s="99" t="s">
        <v>356</v>
      </c>
      <c r="D9" s="102" t="s">
        <v>346</v>
      </c>
      <c r="E9" s="99"/>
      <c r="F9" s="89" t="s">
        <v>241</v>
      </c>
      <c r="G9" s="100" t="s">
        <v>367</v>
      </c>
      <c r="H9" s="89" t="s">
        <v>241</v>
      </c>
      <c r="I9" s="89" t="s">
        <v>242</v>
      </c>
      <c r="J9" s="89" t="s">
        <v>358</v>
      </c>
      <c r="K9" s="89" t="s">
        <v>358</v>
      </c>
      <c r="L9" s="100" t="s">
        <v>360</v>
      </c>
      <c r="M9" s="89" t="s">
        <v>241</v>
      </c>
      <c r="N9" s="100" t="s">
        <v>360</v>
      </c>
      <c r="T9" s="112" t="s">
        <v>380</v>
      </c>
      <c r="U9" s="113">
        <f>U6/U8</f>
        <v>1</v>
      </c>
      <c r="W9" s="112" t="s">
        <v>371</v>
      </c>
      <c r="X9" s="113">
        <f>2/4</f>
        <v>0.5</v>
      </c>
    </row>
    <row r="10" spans="1:25" ht="28.5" customHeight="1" x14ac:dyDescent="0.2">
      <c r="B10" s="89">
        <v>3</v>
      </c>
      <c r="C10" s="100" t="s">
        <v>343</v>
      </c>
      <c r="D10" s="102" t="s">
        <v>347</v>
      </c>
      <c r="E10" s="89" t="s">
        <v>350</v>
      </c>
      <c r="F10" s="89"/>
      <c r="G10" s="100" t="s">
        <v>351</v>
      </c>
      <c r="H10" s="89" t="s">
        <v>241</v>
      </c>
      <c r="I10" s="89" t="s">
        <v>354</v>
      </c>
      <c r="J10" s="89" t="s">
        <v>358</v>
      </c>
      <c r="K10" s="89" t="s">
        <v>358</v>
      </c>
      <c r="L10" s="100" t="s">
        <v>361</v>
      </c>
      <c r="M10" s="89" t="s">
        <v>241</v>
      </c>
      <c r="N10" s="100" t="s">
        <v>361</v>
      </c>
      <c r="T10" s="57" t="s">
        <v>381</v>
      </c>
      <c r="U10" s="113">
        <f>U7/U8</f>
        <v>0.25</v>
      </c>
    </row>
    <row r="11" spans="1:25" ht="28.5" customHeight="1" x14ac:dyDescent="0.2">
      <c r="B11" s="89">
        <v>4</v>
      </c>
      <c r="C11" s="100" t="s">
        <v>349</v>
      </c>
      <c r="D11" s="102" t="s">
        <v>348</v>
      </c>
      <c r="E11" s="100"/>
      <c r="F11" s="89" t="s">
        <v>241</v>
      </c>
      <c r="G11" s="100" t="s">
        <v>352</v>
      </c>
      <c r="H11" s="89" t="s">
        <v>241</v>
      </c>
      <c r="I11" s="89" t="s">
        <v>355</v>
      </c>
      <c r="J11" s="89" t="s">
        <v>358</v>
      </c>
      <c r="K11" s="89" t="s">
        <v>358</v>
      </c>
      <c r="L11" s="100" t="s">
        <v>362</v>
      </c>
      <c r="M11" s="89" t="s">
        <v>241</v>
      </c>
      <c r="N11" s="100" t="s">
        <v>362</v>
      </c>
    </row>
    <row r="12" spans="1:25" x14ac:dyDescent="0.2">
      <c r="B12" s="89"/>
      <c r="C12" s="100" t="s">
        <v>357</v>
      </c>
      <c r="D12" s="102"/>
      <c r="E12" s="89"/>
      <c r="F12" s="100"/>
      <c r="G12" s="100"/>
      <c r="H12" s="89"/>
      <c r="I12" s="89"/>
      <c r="J12" s="89"/>
      <c r="K12" s="89"/>
      <c r="L12" s="100"/>
      <c r="M12" s="89"/>
      <c r="N12" s="100"/>
    </row>
    <row r="13" spans="1:25" x14ac:dyDescent="0.2">
      <c r="B13" s="89"/>
      <c r="C13" s="100"/>
      <c r="D13" s="100"/>
      <c r="E13" s="100"/>
      <c r="F13" s="100"/>
      <c r="G13" s="100"/>
      <c r="H13" s="89"/>
      <c r="I13" s="89"/>
      <c r="J13" s="89"/>
      <c r="K13" s="89"/>
      <c r="L13" s="100"/>
      <c r="M13" s="89"/>
      <c r="N13" s="100"/>
    </row>
    <row r="14" spans="1:25" x14ac:dyDescent="0.2">
      <c r="B14" s="89"/>
      <c r="C14" s="100"/>
      <c r="D14" s="100"/>
      <c r="E14" s="100"/>
      <c r="F14" s="100"/>
      <c r="G14" s="100"/>
      <c r="H14" s="89"/>
      <c r="I14" s="89"/>
      <c r="J14" s="89"/>
      <c r="K14" s="89"/>
      <c r="L14" s="100"/>
      <c r="M14" s="89"/>
      <c r="N14" s="100"/>
    </row>
    <row r="15" spans="1:25" ht="15" x14ac:dyDescent="0.2">
      <c r="B15" s="89"/>
      <c r="C15" s="100"/>
      <c r="D15" s="101"/>
      <c r="E15" s="100"/>
      <c r="F15" s="100"/>
      <c r="G15" s="100"/>
      <c r="H15" s="89"/>
      <c r="I15" s="89"/>
      <c r="J15" s="89"/>
      <c r="K15" s="89"/>
      <c r="L15" s="100"/>
      <c r="M15" s="89"/>
      <c r="N15" s="100"/>
    </row>
    <row r="16" spans="1:25" ht="15" x14ac:dyDescent="0.2">
      <c r="B16" s="89"/>
      <c r="C16" s="100"/>
      <c r="D16" s="101"/>
      <c r="E16" s="100"/>
      <c r="F16" s="100"/>
      <c r="G16" s="100"/>
      <c r="H16" s="89"/>
      <c r="I16" s="89"/>
      <c r="J16" s="89"/>
      <c r="K16" s="89"/>
      <c r="L16" s="100"/>
      <c r="M16" s="89"/>
      <c r="N16" s="100"/>
    </row>
    <row r="17" spans="2:21" x14ac:dyDescent="0.2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</row>
    <row r="19" spans="2:21" x14ac:dyDescent="0.2">
      <c r="B19" s="52" t="s">
        <v>171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</row>
    <row r="20" spans="2:21" ht="43.9" customHeight="1" x14ac:dyDescent="0.2">
      <c r="B20" s="415" t="s">
        <v>50</v>
      </c>
      <c r="C20" s="407" t="s">
        <v>148</v>
      </c>
      <c r="D20" s="410" t="s">
        <v>161</v>
      </c>
      <c r="E20" s="411"/>
      <c r="F20" s="411"/>
      <c r="G20" s="411"/>
      <c r="H20" s="411"/>
      <c r="I20" s="411"/>
      <c r="J20" s="411"/>
      <c r="K20" s="412"/>
      <c r="L20" s="430" t="s">
        <v>162</v>
      </c>
      <c r="Q20" s="109" t="s">
        <v>382</v>
      </c>
      <c r="R20" s="108"/>
      <c r="T20" s="425" t="s">
        <v>384</v>
      </c>
      <c r="U20" s="425"/>
    </row>
    <row r="21" spans="2:21" ht="13.15" customHeight="1" x14ac:dyDescent="0.2">
      <c r="B21" s="416"/>
      <c r="C21" s="408"/>
      <c r="D21" s="404" t="s">
        <v>363</v>
      </c>
      <c r="E21" s="405"/>
      <c r="F21" s="405"/>
      <c r="G21" s="406"/>
      <c r="H21" s="427" t="s">
        <v>364</v>
      </c>
      <c r="I21" s="428"/>
      <c r="J21" s="428"/>
      <c r="K21" s="429"/>
      <c r="L21" s="431"/>
      <c r="O21" s="103"/>
      <c r="Q21" s="110" t="s">
        <v>383</v>
      </c>
      <c r="R21" s="111">
        <v>4</v>
      </c>
      <c r="T21" s="110" t="s">
        <v>385</v>
      </c>
      <c r="U21" s="111">
        <v>4</v>
      </c>
    </row>
    <row r="22" spans="2:21" x14ac:dyDescent="0.2">
      <c r="B22" s="417"/>
      <c r="C22" s="409"/>
      <c r="D22" s="104" t="s">
        <v>16</v>
      </c>
      <c r="E22" s="105" t="s">
        <v>17</v>
      </c>
      <c r="F22" s="105" t="s">
        <v>18</v>
      </c>
      <c r="G22" s="105" t="s">
        <v>51</v>
      </c>
      <c r="H22" s="105" t="s">
        <v>16</v>
      </c>
      <c r="I22" s="105" t="s">
        <v>17</v>
      </c>
      <c r="J22" s="105" t="s">
        <v>18</v>
      </c>
      <c r="K22" s="105" t="s">
        <v>51</v>
      </c>
      <c r="L22" s="432"/>
      <c r="O22" s="103"/>
      <c r="Q22" s="110" t="s">
        <v>370</v>
      </c>
      <c r="R22" s="111">
        <v>4</v>
      </c>
      <c r="T22" s="110" t="s">
        <v>370</v>
      </c>
      <c r="U22" s="111">
        <v>4</v>
      </c>
    </row>
    <row r="23" spans="2:21" x14ac:dyDescent="0.2">
      <c r="B23" s="86">
        <v>1</v>
      </c>
      <c r="C23" s="86">
        <v>2</v>
      </c>
      <c r="D23" s="86">
        <v>3</v>
      </c>
      <c r="E23" s="86">
        <v>4</v>
      </c>
      <c r="F23" s="86">
        <v>5</v>
      </c>
      <c r="G23" s="86">
        <v>6</v>
      </c>
      <c r="H23" s="86">
        <v>7</v>
      </c>
      <c r="I23" s="86">
        <v>8</v>
      </c>
      <c r="J23" s="86">
        <v>9</v>
      </c>
      <c r="K23" s="86">
        <v>10</v>
      </c>
      <c r="L23" s="86">
        <v>11</v>
      </c>
      <c r="Q23" s="110" t="s">
        <v>377</v>
      </c>
      <c r="R23" s="113">
        <f>R21/R22</f>
        <v>1</v>
      </c>
      <c r="T23" s="110" t="s">
        <v>377</v>
      </c>
      <c r="U23" s="113">
        <f>U21/U22</f>
        <v>1</v>
      </c>
    </row>
    <row r="24" spans="2:21" ht="24" customHeight="1" x14ac:dyDescent="0.2">
      <c r="B24" s="89">
        <v>1</v>
      </c>
      <c r="C24" s="99" t="s">
        <v>342</v>
      </c>
      <c r="D24" s="89">
        <v>6</v>
      </c>
      <c r="E24" s="89">
        <v>6</v>
      </c>
      <c r="F24" s="89">
        <v>4</v>
      </c>
      <c r="G24" s="106">
        <f>AVERAGE(D24:F24)</f>
        <v>5.333333333333333</v>
      </c>
      <c r="H24" s="89">
        <v>2</v>
      </c>
      <c r="I24" s="89">
        <v>1</v>
      </c>
      <c r="J24" s="89">
        <v>1</v>
      </c>
      <c r="K24" s="106">
        <f>AVERAGE(H24:J24)</f>
        <v>1.3333333333333333</v>
      </c>
      <c r="L24" s="106">
        <f>AVERAGE(D24:K24)</f>
        <v>3.333333333333333</v>
      </c>
    </row>
    <row r="25" spans="2:21" ht="24" customHeight="1" x14ac:dyDescent="0.2">
      <c r="B25" s="89">
        <v>2</v>
      </c>
      <c r="C25" s="99" t="s">
        <v>356</v>
      </c>
      <c r="D25" s="89">
        <v>2</v>
      </c>
      <c r="E25" s="89">
        <v>2</v>
      </c>
      <c r="F25" s="89">
        <v>2</v>
      </c>
      <c r="G25" s="106">
        <f t="shared" ref="G25:G27" si="0">AVERAGE(D25:F25)</f>
        <v>2</v>
      </c>
      <c r="H25" s="89">
        <v>2</v>
      </c>
      <c r="I25" s="89">
        <v>0</v>
      </c>
      <c r="J25" s="89">
        <v>1</v>
      </c>
      <c r="K25" s="106">
        <f t="shared" ref="K25:K27" si="1">AVERAGE(H25:J25)</f>
        <v>1</v>
      </c>
      <c r="L25" s="106">
        <f t="shared" ref="L25:L27" si="2">AVERAGE(D25:K25)</f>
        <v>1.5</v>
      </c>
    </row>
    <row r="26" spans="2:21" ht="24" customHeight="1" x14ac:dyDescent="0.2">
      <c r="B26" s="89">
        <v>3</v>
      </c>
      <c r="C26" s="100" t="s">
        <v>343</v>
      </c>
      <c r="D26" s="89">
        <v>3</v>
      </c>
      <c r="E26" s="89">
        <v>4</v>
      </c>
      <c r="F26" s="89">
        <v>2</v>
      </c>
      <c r="G26" s="106">
        <f t="shared" si="0"/>
        <v>3</v>
      </c>
      <c r="H26" s="89">
        <v>2</v>
      </c>
      <c r="I26" s="89">
        <v>0</v>
      </c>
      <c r="J26" s="89">
        <v>1</v>
      </c>
      <c r="K26" s="106">
        <f t="shared" si="1"/>
        <v>1</v>
      </c>
      <c r="L26" s="106">
        <f t="shared" si="2"/>
        <v>2</v>
      </c>
    </row>
    <row r="27" spans="2:21" ht="24" customHeight="1" x14ac:dyDescent="0.2">
      <c r="B27" s="89">
        <v>4</v>
      </c>
      <c r="C27" s="100" t="s">
        <v>349</v>
      </c>
      <c r="D27" s="89">
        <v>4</v>
      </c>
      <c r="E27" s="89">
        <v>3</v>
      </c>
      <c r="F27" s="89">
        <v>1</v>
      </c>
      <c r="G27" s="106">
        <f t="shared" si="0"/>
        <v>2.6666666666666665</v>
      </c>
      <c r="H27" s="89">
        <v>2</v>
      </c>
      <c r="I27" s="89">
        <v>0</v>
      </c>
      <c r="J27" s="89">
        <v>1</v>
      </c>
      <c r="K27" s="106">
        <f t="shared" si="1"/>
        <v>1</v>
      </c>
      <c r="L27" s="106">
        <f t="shared" si="2"/>
        <v>1.8333333333333333</v>
      </c>
    </row>
    <row r="28" spans="2:21" x14ac:dyDescent="0.2">
      <c r="B28" s="89"/>
      <c r="C28" s="100" t="s">
        <v>357</v>
      </c>
      <c r="D28" s="89"/>
      <c r="E28" s="89"/>
      <c r="F28" s="89"/>
      <c r="G28" s="106"/>
      <c r="H28" s="89"/>
      <c r="I28" s="89"/>
      <c r="J28" s="89"/>
      <c r="K28" s="106"/>
      <c r="L28" s="106"/>
    </row>
    <row r="29" spans="2:21" x14ac:dyDescent="0.2">
      <c r="B29" s="89"/>
      <c r="C29" s="100"/>
      <c r="D29" s="89"/>
      <c r="E29" s="89"/>
      <c r="F29" s="89"/>
      <c r="G29" s="106"/>
      <c r="H29" s="89"/>
      <c r="I29" s="89"/>
      <c r="J29" s="89"/>
      <c r="K29" s="106"/>
      <c r="L29" s="106"/>
    </row>
    <row r="30" spans="2:21" x14ac:dyDescent="0.2">
      <c r="B30" s="89"/>
      <c r="C30" s="100"/>
      <c r="D30" s="89"/>
      <c r="E30" s="89"/>
      <c r="F30" s="89"/>
      <c r="G30" s="106"/>
      <c r="H30" s="89"/>
      <c r="I30" s="89"/>
      <c r="J30" s="89"/>
      <c r="K30" s="106"/>
      <c r="L30" s="106"/>
    </row>
    <row r="31" spans="2:21" x14ac:dyDescent="0.2">
      <c r="B31" s="89"/>
      <c r="C31" s="100"/>
      <c r="D31" s="89"/>
      <c r="E31" s="89"/>
      <c r="F31" s="89"/>
      <c r="G31" s="106"/>
      <c r="H31" s="89"/>
      <c r="I31" s="89"/>
      <c r="J31" s="89"/>
      <c r="K31" s="106"/>
      <c r="L31" s="106"/>
    </row>
    <row r="32" spans="2:21" x14ac:dyDescent="0.2">
      <c r="B32" s="89"/>
      <c r="C32" s="100"/>
      <c r="D32" s="89"/>
      <c r="E32" s="89"/>
      <c r="F32" s="89"/>
      <c r="G32" s="106"/>
      <c r="H32" s="89"/>
      <c r="I32" s="89"/>
      <c r="J32" s="89"/>
      <c r="K32" s="106"/>
      <c r="L32" s="106"/>
    </row>
    <row r="33" spans="2:21" x14ac:dyDescent="0.2">
      <c r="B33" s="89"/>
      <c r="C33" s="100"/>
      <c r="D33" s="89"/>
      <c r="E33" s="89"/>
      <c r="F33" s="89"/>
      <c r="G33" s="106"/>
      <c r="H33" s="89"/>
      <c r="I33" s="89"/>
      <c r="J33" s="89"/>
      <c r="K33" s="106"/>
      <c r="L33" s="106"/>
    </row>
    <row r="34" spans="2:21" x14ac:dyDescent="0.2">
      <c r="B34" s="89"/>
      <c r="C34" s="100"/>
      <c r="D34" s="89"/>
      <c r="E34" s="89"/>
      <c r="F34" s="89"/>
      <c r="G34" s="106"/>
      <c r="H34" s="89"/>
      <c r="I34" s="89"/>
      <c r="J34" s="89"/>
      <c r="K34" s="106"/>
      <c r="L34" s="106"/>
    </row>
    <row r="35" spans="2:21" x14ac:dyDescent="0.2">
      <c r="B35" s="89"/>
      <c r="C35" s="100"/>
      <c r="D35" s="89"/>
      <c r="E35" s="89"/>
      <c r="F35" s="89"/>
      <c r="G35" s="106"/>
      <c r="H35" s="89"/>
      <c r="I35" s="89"/>
      <c r="J35" s="89"/>
      <c r="K35" s="106"/>
      <c r="L35" s="106"/>
    </row>
    <row r="36" spans="2:21" ht="6" customHeight="1" x14ac:dyDescent="0.2"/>
    <row r="37" spans="2:21" x14ac:dyDescent="0.2">
      <c r="B37" s="53" t="s">
        <v>365</v>
      </c>
    </row>
    <row r="40" spans="2:21" x14ac:dyDescent="0.2">
      <c r="B40" s="60" t="s">
        <v>172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</row>
    <row r="41" spans="2:21" ht="21.75" customHeight="1" x14ac:dyDescent="0.2">
      <c r="B41" s="401" t="s">
        <v>50</v>
      </c>
      <c r="C41" s="401" t="s">
        <v>148</v>
      </c>
      <c r="D41" s="402" t="s">
        <v>163</v>
      </c>
      <c r="E41" s="404" t="s">
        <v>173</v>
      </c>
      <c r="F41" s="421"/>
      <c r="G41" s="421"/>
      <c r="H41" s="421"/>
      <c r="I41" s="421"/>
      <c r="J41" s="421"/>
      <c r="K41" s="422"/>
      <c r="L41" s="413" t="s">
        <v>372</v>
      </c>
      <c r="Q41" s="109" t="s">
        <v>386</v>
      </c>
      <c r="R41" s="108"/>
      <c r="T41" s="109" t="s">
        <v>388</v>
      </c>
      <c r="U41" s="108"/>
    </row>
    <row r="42" spans="2:21" ht="18.75" customHeight="1" x14ac:dyDescent="0.2">
      <c r="B42" s="401"/>
      <c r="C42" s="401"/>
      <c r="D42" s="418"/>
      <c r="E42" s="413" t="s">
        <v>168</v>
      </c>
      <c r="F42" s="413" t="s">
        <v>169</v>
      </c>
      <c r="G42" s="413" t="s">
        <v>170</v>
      </c>
      <c r="H42" s="413" t="s">
        <v>165</v>
      </c>
      <c r="I42" s="413" t="s">
        <v>166</v>
      </c>
      <c r="J42" s="413" t="s">
        <v>167</v>
      </c>
      <c r="K42" s="413" t="s">
        <v>164</v>
      </c>
      <c r="L42" s="426"/>
      <c r="Q42" s="110" t="s">
        <v>387</v>
      </c>
      <c r="R42" s="111">
        <v>0</v>
      </c>
      <c r="T42" s="110" t="s">
        <v>389</v>
      </c>
      <c r="U42" s="111">
        <v>0</v>
      </c>
    </row>
    <row r="43" spans="2:21" ht="31.9" customHeight="1" x14ac:dyDescent="0.2">
      <c r="B43" s="401"/>
      <c r="C43" s="401"/>
      <c r="D43" s="403"/>
      <c r="E43" s="414"/>
      <c r="F43" s="414"/>
      <c r="G43" s="414"/>
      <c r="H43" s="414"/>
      <c r="I43" s="414"/>
      <c r="J43" s="414"/>
      <c r="K43" s="414"/>
      <c r="L43" s="414"/>
      <c r="N43" s="91"/>
      <c r="Q43" s="110" t="s">
        <v>370</v>
      </c>
      <c r="R43" s="111">
        <v>4</v>
      </c>
      <c r="T43" s="110" t="s">
        <v>370</v>
      </c>
      <c r="U43" s="111">
        <v>4</v>
      </c>
    </row>
    <row r="44" spans="2:21" x14ac:dyDescent="0.2">
      <c r="B44" s="86">
        <v>1</v>
      </c>
      <c r="C44" s="86">
        <v>2</v>
      </c>
      <c r="D44" s="86">
        <v>3</v>
      </c>
      <c r="E44" s="86">
        <v>4</v>
      </c>
      <c r="F44" s="86">
        <v>5</v>
      </c>
      <c r="G44" s="86">
        <v>6</v>
      </c>
      <c r="H44" s="86">
        <v>7</v>
      </c>
      <c r="I44" s="86">
        <v>8</v>
      </c>
      <c r="J44" s="86">
        <v>9</v>
      </c>
      <c r="K44" s="86">
        <v>10</v>
      </c>
      <c r="L44" s="86">
        <v>11</v>
      </c>
      <c r="N44" s="91"/>
      <c r="Q44" s="110" t="s">
        <v>377</v>
      </c>
      <c r="R44" s="113">
        <f>R42/R43</f>
        <v>0</v>
      </c>
      <c r="T44" s="110" t="s">
        <v>377</v>
      </c>
      <c r="U44" s="113">
        <f>U42/U43</f>
        <v>0</v>
      </c>
    </row>
    <row r="45" spans="2:21" ht="26.25" customHeight="1" x14ac:dyDescent="0.2">
      <c r="B45" s="89">
        <v>1</v>
      </c>
      <c r="C45" s="99" t="s">
        <v>342</v>
      </c>
      <c r="D45" s="89" t="s">
        <v>241</v>
      </c>
      <c r="E45" s="114">
        <v>6</v>
      </c>
      <c r="F45" s="114">
        <v>2</v>
      </c>
      <c r="G45" s="114">
        <v>0</v>
      </c>
      <c r="H45" s="114">
        <v>4</v>
      </c>
      <c r="I45" s="114">
        <v>2</v>
      </c>
      <c r="J45" s="114">
        <v>2</v>
      </c>
      <c r="K45" s="114">
        <f>SUM(E45:J45)</f>
        <v>16</v>
      </c>
      <c r="L45" s="115">
        <v>15.4</v>
      </c>
    </row>
    <row r="46" spans="2:21" ht="26.25" customHeight="1" x14ac:dyDescent="0.2">
      <c r="B46" s="89">
        <v>2</v>
      </c>
      <c r="C46" s="99" t="s">
        <v>356</v>
      </c>
      <c r="D46" s="89" t="s">
        <v>241</v>
      </c>
      <c r="E46" s="114">
        <v>6</v>
      </c>
      <c r="F46" s="114">
        <v>1</v>
      </c>
      <c r="G46" s="114">
        <v>0</v>
      </c>
      <c r="H46" s="114">
        <v>3</v>
      </c>
      <c r="I46" s="114">
        <v>2</v>
      </c>
      <c r="J46" s="114">
        <v>4</v>
      </c>
      <c r="K46" s="114">
        <f t="shared" ref="K46:K48" si="3">SUM(E46:J46)</f>
        <v>16</v>
      </c>
      <c r="L46" s="115">
        <v>13.2</v>
      </c>
    </row>
    <row r="47" spans="2:21" ht="26.25" customHeight="1" x14ac:dyDescent="0.2">
      <c r="B47" s="89">
        <v>3</v>
      </c>
      <c r="C47" s="100" t="s">
        <v>343</v>
      </c>
      <c r="D47" s="89" t="s">
        <v>350</v>
      </c>
      <c r="E47" s="114">
        <v>6</v>
      </c>
      <c r="F47" s="114">
        <v>1</v>
      </c>
      <c r="G47" s="114">
        <v>1</v>
      </c>
      <c r="H47" s="114">
        <v>2</v>
      </c>
      <c r="I47" s="114">
        <v>2</v>
      </c>
      <c r="J47" s="114">
        <v>0</v>
      </c>
      <c r="K47" s="114">
        <f t="shared" si="3"/>
        <v>12</v>
      </c>
      <c r="L47" s="115">
        <v>14.7</v>
      </c>
    </row>
    <row r="48" spans="2:21" ht="26.25" customHeight="1" x14ac:dyDescent="0.2">
      <c r="B48" s="89">
        <v>4</v>
      </c>
      <c r="C48" s="100" t="s">
        <v>349</v>
      </c>
      <c r="D48" s="89" t="s">
        <v>241</v>
      </c>
      <c r="E48" s="114">
        <v>6</v>
      </c>
      <c r="F48" s="114">
        <v>1</v>
      </c>
      <c r="G48" s="114">
        <v>1</v>
      </c>
      <c r="H48" s="114">
        <v>2</v>
      </c>
      <c r="I48" s="114">
        <v>2</v>
      </c>
      <c r="J48" s="114">
        <v>0</v>
      </c>
      <c r="K48" s="114">
        <f t="shared" si="3"/>
        <v>12</v>
      </c>
      <c r="L48" s="115">
        <v>14.9</v>
      </c>
    </row>
    <row r="49" spans="2:18" x14ac:dyDescent="0.2">
      <c r="B49" s="89"/>
      <c r="C49" s="99" t="s">
        <v>357</v>
      </c>
      <c r="D49" s="89"/>
      <c r="E49" s="106"/>
      <c r="F49" s="106"/>
      <c r="G49" s="106"/>
      <c r="H49" s="106"/>
      <c r="I49" s="106"/>
      <c r="J49" s="106"/>
      <c r="K49" s="106"/>
      <c r="L49" s="116"/>
    </row>
    <row r="52" spans="2:18" x14ac:dyDescent="0.2">
      <c r="B52" s="60" t="s">
        <v>202</v>
      </c>
      <c r="C52" s="58"/>
      <c r="D52" s="58"/>
      <c r="E52" s="58"/>
      <c r="F52" s="58"/>
      <c r="G52" s="58"/>
      <c r="H52" s="58"/>
      <c r="I52" s="58"/>
      <c r="J52" s="58"/>
      <c r="K52" s="58"/>
    </row>
    <row r="53" spans="2:18" ht="63.75" x14ac:dyDescent="0.2">
      <c r="B53" s="104" t="s">
        <v>50</v>
      </c>
      <c r="C53" s="104" t="s">
        <v>148</v>
      </c>
      <c r="D53" s="105" t="s">
        <v>390</v>
      </c>
      <c r="E53" s="105" t="s">
        <v>149</v>
      </c>
      <c r="F53" s="105" t="s">
        <v>150</v>
      </c>
      <c r="G53" s="105" t="s">
        <v>152</v>
      </c>
      <c r="H53" s="105" t="s">
        <v>153</v>
      </c>
      <c r="I53" s="105" t="s">
        <v>154</v>
      </c>
      <c r="J53" s="117" t="s">
        <v>155</v>
      </c>
      <c r="K53" s="105" t="s">
        <v>156</v>
      </c>
    </row>
    <row r="54" spans="2:18" x14ac:dyDescent="0.2">
      <c r="B54" s="90">
        <v>1</v>
      </c>
      <c r="C54" s="90">
        <v>2</v>
      </c>
      <c r="D54" s="90">
        <v>3</v>
      </c>
      <c r="E54" s="90">
        <v>4</v>
      </c>
      <c r="F54" s="90">
        <v>5</v>
      </c>
      <c r="G54" s="90">
        <v>6</v>
      </c>
      <c r="H54" s="90">
        <v>7</v>
      </c>
      <c r="I54" s="90">
        <v>8</v>
      </c>
      <c r="J54" s="90">
        <v>9</v>
      </c>
      <c r="K54" s="90">
        <v>10</v>
      </c>
      <c r="Q54" s="109" t="s">
        <v>391</v>
      </c>
      <c r="R54" s="108"/>
    </row>
    <row r="55" spans="2:18" x14ac:dyDescent="0.2">
      <c r="B55" s="89">
        <v>1</v>
      </c>
      <c r="C55" s="100"/>
      <c r="D55" s="89"/>
      <c r="E55" s="100"/>
      <c r="F55" s="89"/>
      <c r="G55" s="89"/>
      <c r="H55" s="89"/>
      <c r="I55" s="89"/>
      <c r="J55" s="89"/>
      <c r="K55" s="89"/>
      <c r="Q55" s="110" t="s">
        <v>392</v>
      </c>
      <c r="R55" s="111">
        <v>0</v>
      </c>
    </row>
    <row r="56" spans="2:18" x14ac:dyDescent="0.2">
      <c r="B56" s="89">
        <v>2</v>
      </c>
      <c r="C56" s="100"/>
      <c r="D56" s="89"/>
      <c r="E56" s="100"/>
      <c r="F56" s="89"/>
      <c r="G56" s="89"/>
      <c r="H56" s="89"/>
      <c r="I56" s="89"/>
      <c r="J56" s="89"/>
      <c r="K56" s="89"/>
      <c r="Q56" s="110" t="s">
        <v>370</v>
      </c>
      <c r="R56" s="111">
        <v>4</v>
      </c>
    </row>
    <row r="57" spans="2:18" x14ac:dyDescent="0.2">
      <c r="B57" s="89"/>
      <c r="C57" s="100" t="s">
        <v>357</v>
      </c>
      <c r="D57" s="89"/>
      <c r="E57" s="100"/>
      <c r="F57" s="89"/>
      <c r="G57" s="89"/>
      <c r="H57" s="89"/>
      <c r="I57" s="89"/>
      <c r="J57" s="89"/>
      <c r="K57" s="89"/>
      <c r="Q57" s="110" t="s">
        <v>393</v>
      </c>
      <c r="R57" s="113">
        <f>R55/R56</f>
        <v>0</v>
      </c>
    </row>
    <row r="58" spans="2:18" ht="15" x14ac:dyDescent="0.2">
      <c r="B58" s="89"/>
      <c r="C58" s="101"/>
      <c r="D58" s="89"/>
      <c r="E58" s="100"/>
      <c r="F58" s="89"/>
      <c r="G58" s="89"/>
      <c r="H58" s="89"/>
      <c r="I58" s="89"/>
      <c r="J58" s="89"/>
      <c r="K58" s="89"/>
    </row>
    <row r="62" spans="2:18" x14ac:dyDescent="0.2">
      <c r="B62" s="52" t="s">
        <v>181</v>
      </c>
      <c r="C62" s="58"/>
      <c r="D62" s="58"/>
      <c r="E62" s="58"/>
      <c r="F62" s="58"/>
      <c r="G62" s="58"/>
      <c r="H62" s="58"/>
      <c r="I62" s="58"/>
      <c r="J62" s="58"/>
    </row>
    <row r="63" spans="2:18" x14ac:dyDescent="0.2">
      <c r="B63" s="92" t="s">
        <v>174</v>
      </c>
      <c r="C63" s="58"/>
      <c r="D63" s="58"/>
      <c r="E63" s="58"/>
      <c r="F63" s="58"/>
      <c r="G63" s="58"/>
      <c r="H63" s="58"/>
      <c r="I63" s="58"/>
      <c r="J63" s="58"/>
    </row>
    <row r="64" spans="2:18" ht="38.25" x14ac:dyDescent="0.2">
      <c r="B64" s="104" t="s">
        <v>50</v>
      </c>
      <c r="C64" s="105" t="s">
        <v>175</v>
      </c>
      <c r="D64" s="105" t="s">
        <v>390</v>
      </c>
      <c r="E64" s="105" t="s">
        <v>176</v>
      </c>
      <c r="F64" s="105" t="s">
        <v>177</v>
      </c>
      <c r="G64" s="105" t="s">
        <v>150</v>
      </c>
      <c r="H64" s="105" t="s">
        <v>178</v>
      </c>
      <c r="I64" s="105" t="s">
        <v>179</v>
      </c>
      <c r="J64" s="105" t="s">
        <v>180</v>
      </c>
    </row>
    <row r="65" spans="2:19" x14ac:dyDescent="0.2">
      <c r="B65" s="90">
        <v>1</v>
      </c>
      <c r="C65" s="90">
        <v>2</v>
      </c>
      <c r="D65" s="90">
        <v>3</v>
      </c>
      <c r="E65" s="90">
        <v>4</v>
      </c>
      <c r="F65" s="90">
        <v>5</v>
      </c>
      <c r="G65" s="90">
        <v>6</v>
      </c>
      <c r="H65" s="90">
        <v>7</v>
      </c>
      <c r="I65" s="90">
        <v>8</v>
      </c>
      <c r="J65" s="90">
        <v>9</v>
      </c>
      <c r="Q65" s="109" t="s">
        <v>394</v>
      </c>
      <c r="R65" s="108"/>
    </row>
    <row r="66" spans="2:19" x14ac:dyDescent="0.2">
      <c r="B66" s="89">
        <v>1</v>
      </c>
      <c r="C66" s="100"/>
      <c r="D66" s="89"/>
      <c r="E66" s="89"/>
      <c r="F66" s="89"/>
      <c r="G66" s="89"/>
      <c r="H66" s="89"/>
      <c r="I66" s="89"/>
      <c r="J66" s="89"/>
      <c r="Q66" s="110" t="s">
        <v>395</v>
      </c>
      <c r="R66" s="111">
        <v>0</v>
      </c>
    </row>
    <row r="67" spans="2:19" x14ac:dyDescent="0.2">
      <c r="B67" s="89">
        <v>2</v>
      </c>
      <c r="C67" s="100"/>
      <c r="D67" s="89"/>
      <c r="E67" s="89"/>
      <c r="F67" s="89"/>
      <c r="G67" s="89"/>
      <c r="H67" s="89"/>
      <c r="I67" s="89"/>
      <c r="J67" s="89"/>
      <c r="Q67" s="110" t="s">
        <v>370</v>
      </c>
      <c r="R67" s="111">
        <v>4</v>
      </c>
    </row>
    <row r="68" spans="2:19" x14ac:dyDescent="0.2">
      <c r="B68" s="89"/>
      <c r="C68" s="100" t="s">
        <v>357</v>
      </c>
      <c r="D68" s="89"/>
      <c r="E68" s="89"/>
      <c r="F68" s="89"/>
      <c r="G68" s="89"/>
      <c r="H68" s="89"/>
      <c r="I68" s="89"/>
      <c r="J68" s="89"/>
      <c r="Q68" s="110" t="s">
        <v>396</v>
      </c>
      <c r="R68" s="113">
        <f>R66/R67</f>
        <v>0</v>
      </c>
    </row>
    <row r="69" spans="2:19" x14ac:dyDescent="0.2">
      <c r="B69" s="89"/>
      <c r="C69" s="100"/>
      <c r="D69" s="89"/>
      <c r="E69" s="89"/>
      <c r="F69" s="89"/>
      <c r="G69" s="89"/>
      <c r="H69" s="89"/>
      <c r="I69" s="89"/>
      <c r="J69" s="89"/>
    </row>
    <row r="73" spans="2:19" x14ac:dyDescent="0.2">
      <c r="B73" s="93" t="s">
        <v>222</v>
      </c>
    </row>
    <row r="74" spans="2:19" ht="25.9" customHeight="1" x14ac:dyDescent="0.2">
      <c r="B74" s="402" t="s">
        <v>109</v>
      </c>
      <c r="C74" s="402" t="s">
        <v>148</v>
      </c>
      <c r="D74" s="413" t="s">
        <v>150</v>
      </c>
      <c r="E74" s="413" t="s">
        <v>397</v>
      </c>
      <c r="F74" s="400" t="s">
        <v>398</v>
      </c>
      <c r="G74" s="400"/>
      <c r="H74" s="400"/>
      <c r="I74" s="401" t="s">
        <v>52</v>
      </c>
      <c r="J74" s="401"/>
      <c r="K74" s="401"/>
      <c r="L74" s="104"/>
    </row>
    <row r="75" spans="2:19" ht="63.75" x14ac:dyDescent="0.2">
      <c r="B75" s="403"/>
      <c r="C75" s="403"/>
      <c r="D75" s="414"/>
      <c r="E75" s="414"/>
      <c r="F75" s="107" t="s">
        <v>399</v>
      </c>
      <c r="G75" s="107" t="s">
        <v>400</v>
      </c>
      <c r="H75" s="107" t="s">
        <v>401</v>
      </c>
      <c r="I75" s="105" t="s">
        <v>182</v>
      </c>
      <c r="J75" s="104" t="s">
        <v>61</v>
      </c>
      <c r="K75" s="104" t="s">
        <v>68</v>
      </c>
      <c r="L75" s="104" t="s">
        <v>183</v>
      </c>
    </row>
    <row r="76" spans="2:19" x14ac:dyDescent="0.2">
      <c r="B76" s="88">
        <v>1</v>
      </c>
      <c r="C76" s="86">
        <v>2</v>
      </c>
      <c r="D76" s="86">
        <v>3</v>
      </c>
      <c r="E76" s="86">
        <v>4</v>
      </c>
      <c r="F76" s="86"/>
      <c r="G76" s="86"/>
      <c r="H76" s="86"/>
      <c r="I76" s="87">
        <v>5</v>
      </c>
      <c r="J76" s="86">
        <v>6</v>
      </c>
      <c r="K76" s="86">
        <v>7</v>
      </c>
      <c r="L76" s="86">
        <v>8</v>
      </c>
      <c r="Q76" s="109" t="s">
        <v>406</v>
      </c>
      <c r="R76" s="109" t="s">
        <v>19</v>
      </c>
      <c r="S76" s="109" t="s">
        <v>410</v>
      </c>
    </row>
    <row r="77" spans="2:19" ht="39" customHeight="1" x14ac:dyDescent="0.2">
      <c r="B77" s="89">
        <v>1</v>
      </c>
      <c r="C77" s="99" t="s">
        <v>342</v>
      </c>
      <c r="D77" s="100" t="s">
        <v>284</v>
      </c>
      <c r="E77" s="100" t="s">
        <v>405</v>
      </c>
      <c r="F77" s="89" t="s">
        <v>358</v>
      </c>
      <c r="G77" s="89" t="s">
        <v>358</v>
      </c>
      <c r="H77" s="89" t="s">
        <v>358</v>
      </c>
      <c r="I77" s="89"/>
      <c r="J77" s="89" t="s">
        <v>350</v>
      </c>
      <c r="K77" s="89"/>
      <c r="L77" s="89"/>
      <c r="Q77" s="110" t="s">
        <v>407</v>
      </c>
      <c r="R77" s="111">
        <v>0</v>
      </c>
      <c r="S77" s="121">
        <f>R77/R80</f>
        <v>0</v>
      </c>
    </row>
    <row r="78" spans="2:19" ht="25.5" x14ac:dyDescent="0.2">
      <c r="B78" s="89">
        <v>2</v>
      </c>
      <c r="C78" s="99" t="s">
        <v>356</v>
      </c>
      <c r="D78" s="100" t="s">
        <v>367</v>
      </c>
      <c r="E78" s="100" t="s">
        <v>404</v>
      </c>
      <c r="F78" s="89" t="s">
        <v>358</v>
      </c>
      <c r="G78" s="89" t="s">
        <v>358</v>
      </c>
      <c r="H78" s="89" t="s">
        <v>358</v>
      </c>
      <c r="I78" s="89"/>
      <c r="J78" s="89" t="s">
        <v>350</v>
      </c>
      <c r="K78" s="89"/>
      <c r="L78" s="89"/>
      <c r="Q78" s="110" t="s">
        <v>408</v>
      </c>
      <c r="R78" s="111">
        <v>2</v>
      </c>
      <c r="S78" s="121">
        <f>R78/R80</f>
        <v>0.5</v>
      </c>
    </row>
    <row r="79" spans="2:19" ht="38.25" x14ac:dyDescent="0.2">
      <c r="B79" s="89">
        <v>3</v>
      </c>
      <c r="C79" s="100" t="s">
        <v>343</v>
      </c>
      <c r="D79" s="100" t="s">
        <v>351</v>
      </c>
      <c r="E79" s="100" t="s">
        <v>403</v>
      </c>
      <c r="F79" s="89" t="s">
        <v>358</v>
      </c>
      <c r="G79" s="89" t="s">
        <v>358</v>
      </c>
      <c r="H79" s="89" t="s">
        <v>358</v>
      </c>
      <c r="I79" s="89"/>
      <c r="J79" s="89"/>
      <c r="K79" s="89" t="s">
        <v>350</v>
      </c>
      <c r="L79" s="89"/>
      <c r="Q79" s="119" t="s">
        <v>409</v>
      </c>
      <c r="R79" s="120">
        <v>2</v>
      </c>
      <c r="S79" s="121">
        <f>R79/R80</f>
        <v>0.5</v>
      </c>
    </row>
    <row r="80" spans="2:19" ht="26.25" customHeight="1" x14ac:dyDescent="0.2">
      <c r="B80" s="89">
        <v>4</v>
      </c>
      <c r="C80" s="100" t="s">
        <v>349</v>
      </c>
      <c r="D80" s="100" t="s">
        <v>352</v>
      </c>
      <c r="E80" s="100" t="s">
        <v>402</v>
      </c>
      <c r="F80" s="89" t="s">
        <v>358</v>
      </c>
      <c r="G80" s="89" t="s">
        <v>358</v>
      </c>
      <c r="H80" s="89" t="s">
        <v>358</v>
      </c>
      <c r="I80" s="56"/>
      <c r="J80" s="56"/>
      <c r="K80" s="56" t="s">
        <v>350</v>
      </c>
      <c r="L80" s="57"/>
      <c r="Q80" s="57" t="s">
        <v>370</v>
      </c>
      <c r="R80" s="56">
        <v>4</v>
      </c>
      <c r="S80" s="121"/>
    </row>
    <row r="81" spans="2:19" x14ac:dyDescent="0.2">
      <c r="B81" s="89"/>
      <c r="C81" s="99" t="s">
        <v>357</v>
      </c>
      <c r="D81" s="57"/>
      <c r="E81" s="57"/>
      <c r="F81" s="57"/>
      <c r="G81" s="57"/>
      <c r="H81" s="57"/>
      <c r="I81" s="57"/>
      <c r="J81" s="57"/>
      <c r="K81" s="57"/>
      <c r="L81" s="57"/>
    </row>
    <row r="82" spans="2:19" x14ac:dyDescent="0.2">
      <c r="B82" s="118"/>
      <c r="C82" s="91"/>
    </row>
    <row r="84" spans="2:19" x14ac:dyDescent="0.2">
      <c r="B84" s="93" t="s">
        <v>223</v>
      </c>
    </row>
    <row r="85" spans="2:19" ht="14.45" customHeight="1" x14ac:dyDescent="0.2">
      <c r="B85" s="401" t="s">
        <v>50</v>
      </c>
      <c r="C85" s="400" t="s">
        <v>411</v>
      </c>
      <c r="D85" s="400" t="s">
        <v>412</v>
      </c>
      <c r="E85" s="401" t="s">
        <v>206</v>
      </c>
      <c r="F85" s="401"/>
      <c r="G85" s="401"/>
      <c r="H85" s="401"/>
      <c r="I85" s="401"/>
      <c r="J85" s="401"/>
      <c r="K85" s="401"/>
      <c r="L85" s="400" t="s">
        <v>190</v>
      </c>
      <c r="M85" s="400" t="s">
        <v>191</v>
      </c>
      <c r="N85" s="400" t="s">
        <v>192</v>
      </c>
    </row>
    <row r="86" spans="2:19" ht="25.5" x14ac:dyDescent="0.2">
      <c r="B86" s="401"/>
      <c r="C86" s="400"/>
      <c r="D86" s="400"/>
      <c r="E86" s="105" t="s">
        <v>184</v>
      </c>
      <c r="F86" s="105" t="s">
        <v>185</v>
      </c>
      <c r="G86" s="105" t="s">
        <v>186</v>
      </c>
      <c r="H86" s="105" t="s">
        <v>187</v>
      </c>
      <c r="I86" s="105" t="s">
        <v>188</v>
      </c>
      <c r="J86" s="105" t="s">
        <v>189</v>
      </c>
      <c r="K86" s="105" t="s">
        <v>193</v>
      </c>
      <c r="L86" s="400"/>
      <c r="M86" s="400"/>
      <c r="N86" s="400"/>
    </row>
    <row r="87" spans="2:19" x14ac:dyDescent="0.2">
      <c r="B87" s="86">
        <v>1</v>
      </c>
      <c r="C87" s="86">
        <v>2</v>
      </c>
      <c r="D87" s="86">
        <v>3</v>
      </c>
      <c r="E87" s="87">
        <v>4</v>
      </c>
      <c r="F87" s="88"/>
      <c r="G87" s="87">
        <v>5</v>
      </c>
      <c r="H87" s="87">
        <v>6</v>
      </c>
      <c r="I87" s="87">
        <v>7</v>
      </c>
      <c r="J87" s="87">
        <v>8</v>
      </c>
      <c r="K87" s="87">
        <v>9</v>
      </c>
      <c r="L87" s="87">
        <v>10</v>
      </c>
      <c r="M87" s="87">
        <v>11</v>
      </c>
      <c r="N87" s="87">
        <v>12</v>
      </c>
      <c r="Q87" s="109" t="s">
        <v>406</v>
      </c>
      <c r="R87" s="109" t="s">
        <v>19</v>
      </c>
      <c r="S87" s="109" t="s">
        <v>410</v>
      </c>
    </row>
    <row r="88" spans="2:19" x14ac:dyDescent="0.2">
      <c r="B88" s="89">
        <v>1</v>
      </c>
      <c r="C88" s="99" t="s">
        <v>420</v>
      </c>
      <c r="D88" s="99"/>
      <c r="E88" s="89" t="s">
        <v>350</v>
      </c>
      <c r="F88" s="89"/>
      <c r="G88" s="89"/>
      <c r="H88" s="89"/>
      <c r="I88" s="89"/>
      <c r="J88" s="89"/>
      <c r="K88" s="89"/>
      <c r="L88" s="100"/>
      <c r="M88" s="89"/>
      <c r="N88" s="100"/>
      <c r="Q88" s="110" t="s">
        <v>413</v>
      </c>
      <c r="R88" s="111">
        <v>1</v>
      </c>
      <c r="S88" s="121">
        <f>R88/$R$94</f>
        <v>0.14285714285714285</v>
      </c>
    </row>
    <row r="89" spans="2:19" x14ac:dyDescent="0.2">
      <c r="B89" s="89">
        <v>2</v>
      </c>
      <c r="C89" s="99" t="s">
        <v>420</v>
      </c>
      <c r="D89" s="99"/>
      <c r="E89" s="89"/>
      <c r="F89" s="89" t="s">
        <v>350</v>
      </c>
      <c r="G89" s="89"/>
      <c r="H89" s="89"/>
      <c r="I89" s="89"/>
      <c r="J89" s="89"/>
      <c r="K89" s="89"/>
      <c r="L89" s="100"/>
      <c r="M89" s="89"/>
      <c r="N89" s="100"/>
      <c r="Q89" s="110" t="s">
        <v>414</v>
      </c>
      <c r="R89" s="111">
        <v>2</v>
      </c>
      <c r="S89" s="121">
        <f t="shared" ref="S89:S93" si="4">R89/$R$94</f>
        <v>0.2857142857142857</v>
      </c>
    </row>
    <row r="90" spans="2:19" x14ac:dyDescent="0.2">
      <c r="B90" s="89">
        <v>3</v>
      </c>
      <c r="C90" s="99" t="s">
        <v>420</v>
      </c>
      <c r="D90" s="100"/>
      <c r="E90" s="89"/>
      <c r="F90" s="89"/>
      <c r="G90" s="89" t="s">
        <v>350</v>
      </c>
      <c r="H90" s="89"/>
      <c r="I90" s="89"/>
      <c r="J90" s="89"/>
      <c r="K90" s="89"/>
      <c r="L90" s="100"/>
      <c r="M90" s="89"/>
      <c r="N90" s="100"/>
      <c r="Q90" s="110" t="s">
        <v>415</v>
      </c>
      <c r="R90" s="120">
        <v>1</v>
      </c>
      <c r="S90" s="121">
        <f t="shared" si="4"/>
        <v>0.14285714285714285</v>
      </c>
    </row>
    <row r="91" spans="2:19" x14ac:dyDescent="0.2">
      <c r="B91" s="89">
        <v>4</v>
      </c>
      <c r="C91" s="99" t="s">
        <v>420</v>
      </c>
      <c r="D91" s="100"/>
      <c r="E91" s="89"/>
      <c r="F91" s="89"/>
      <c r="G91" s="89"/>
      <c r="H91" s="89" t="s">
        <v>350</v>
      </c>
      <c r="I91" s="89"/>
      <c r="J91" s="89"/>
      <c r="K91" s="89"/>
      <c r="L91" s="100"/>
      <c r="M91" s="89"/>
      <c r="N91" s="100"/>
      <c r="Q91" s="110" t="s">
        <v>417</v>
      </c>
      <c r="R91" s="56">
        <v>1</v>
      </c>
      <c r="S91" s="121">
        <f t="shared" si="4"/>
        <v>0.14285714285714285</v>
      </c>
    </row>
    <row r="92" spans="2:19" x14ac:dyDescent="0.2">
      <c r="B92" s="89">
        <v>5</v>
      </c>
      <c r="C92" s="99" t="s">
        <v>420</v>
      </c>
      <c r="D92" s="100"/>
      <c r="E92" s="89"/>
      <c r="F92" s="89"/>
      <c r="G92" s="89"/>
      <c r="H92" s="89"/>
      <c r="I92" s="89" t="s">
        <v>350</v>
      </c>
      <c r="J92" s="89"/>
      <c r="K92" s="89"/>
      <c r="L92" s="100"/>
      <c r="M92" s="89"/>
      <c r="N92" s="100"/>
      <c r="Q92" s="110" t="s">
        <v>416</v>
      </c>
      <c r="R92" s="56">
        <v>1</v>
      </c>
      <c r="S92" s="121">
        <f t="shared" si="4"/>
        <v>0.14285714285714285</v>
      </c>
    </row>
    <row r="93" spans="2:19" x14ac:dyDescent="0.2">
      <c r="B93" s="89">
        <v>6</v>
      </c>
      <c r="C93" s="99" t="s">
        <v>420</v>
      </c>
      <c r="D93" s="100"/>
      <c r="E93" s="89"/>
      <c r="F93" s="89"/>
      <c r="G93" s="89"/>
      <c r="H93" s="89"/>
      <c r="I93" s="89"/>
      <c r="J93" s="89" t="s">
        <v>350</v>
      </c>
      <c r="K93" s="89"/>
      <c r="L93" s="100"/>
      <c r="M93" s="89"/>
      <c r="N93" s="100"/>
      <c r="Q93" s="110" t="s">
        <v>418</v>
      </c>
      <c r="R93" s="56">
        <v>1</v>
      </c>
      <c r="S93" s="121">
        <f t="shared" si="4"/>
        <v>0.14285714285714285</v>
      </c>
    </row>
    <row r="94" spans="2:19" x14ac:dyDescent="0.2">
      <c r="B94" s="89">
        <v>7</v>
      </c>
      <c r="C94" s="99" t="s">
        <v>420</v>
      </c>
      <c r="D94" s="100"/>
      <c r="E94" s="89"/>
      <c r="F94" s="89" t="s">
        <v>350</v>
      </c>
      <c r="G94" s="89"/>
      <c r="H94" s="89"/>
      <c r="I94" s="89"/>
      <c r="J94" s="89"/>
      <c r="K94" s="89" t="s">
        <v>350</v>
      </c>
      <c r="L94" s="100"/>
      <c r="M94" s="89"/>
      <c r="N94" s="100"/>
      <c r="Q94" s="57" t="s">
        <v>419</v>
      </c>
      <c r="R94" s="56">
        <f>SUM(R88:R93)</f>
        <v>7</v>
      </c>
      <c r="S94" s="121">
        <f>SUM(S88:S93)</f>
        <v>0.99999999999999978</v>
      </c>
    </row>
    <row r="95" spans="2:19" ht="15" x14ac:dyDescent="0.2">
      <c r="B95" s="89"/>
      <c r="C95" s="100"/>
      <c r="D95" s="101"/>
      <c r="E95" s="89"/>
      <c r="F95" s="89"/>
      <c r="G95" s="89"/>
      <c r="H95" s="89"/>
      <c r="I95" s="89"/>
      <c r="J95" s="89"/>
      <c r="K95" s="89"/>
      <c r="L95" s="100"/>
      <c r="M95" s="89"/>
      <c r="N95" s="100"/>
    </row>
    <row r="96" spans="2:19" ht="15" x14ac:dyDescent="0.2">
      <c r="B96" s="89"/>
      <c r="C96" s="100"/>
      <c r="D96" s="101"/>
      <c r="E96" s="100"/>
      <c r="F96" s="100"/>
      <c r="G96" s="100"/>
      <c r="H96" s="89"/>
      <c r="I96" s="89"/>
      <c r="J96" s="89"/>
      <c r="K96" s="89"/>
      <c r="L96" s="100"/>
      <c r="M96" s="89"/>
      <c r="N96" s="100"/>
    </row>
    <row r="97" spans="2:14" ht="15" x14ac:dyDescent="0.2">
      <c r="B97" s="89"/>
      <c r="C97" s="100"/>
      <c r="D97" s="101"/>
      <c r="E97" s="100"/>
      <c r="F97" s="100"/>
      <c r="G97" s="100"/>
      <c r="H97" s="89"/>
      <c r="I97" s="89"/>
      <c r="J97" s="89"/>
      <c r="K97" s="89"/>
      <c r="L97" s="100"/>
      <c r="M97" s="89"/>
      <c r="N97" s="100"/>
    </row>
    <row r="98" spans="2:14" ht="15" x14ac:dyDescent="0.2">
      <c r="B98" s="89"/>
      <c r="C98" s="100"/>
      <c r="D98" s="101"/>
      <c r="E98" s="100"/>
      <c r="F98" s="100"/>
      <c r="G98" s="100"/>
      <c r="H98" s="89"/>
      <c r="I98" s="89"/>
      <c r="J98" s="89"/>
      <c r="K98" s="89"/>
      <c r="L98" s="100"/>
      <c r="M98" s="89"/>
      <c r="N98" s="100"/>
    </row>
    <row r="99" spans="2:14" ht="15" x14ac:dyDescent="0.2">
      <c r="B99" s="89"/>
      <c r="C99" s="100"/>
      <c r="D99" s="101"/>
      <c r="E99" s="100"/>
      <c r="F99" s="100"/>
      <c r="G99" s="100"/>
      <c r="H99" s="89"/>
      <c r="I99" s="89"/>
      <c r="J99" s="89"/>
      <c r="K99" s="89"/>
      <c r="L99" s="100"/>
      <c r="M99" s="89"/>
      <c r="N99" s="100"/>
    </row>
    <row r="100" spans="2:14" ht="15" x14ac:dyDescent="0.2">
      <c r="B100" s="89"/>
      <c r="C100" s="100"/>
      <c r="D100" s="101"/>
      <c r="E100" s="100"/>
      <c r="F100" s="100"/>
      <c r="G100" s="100"/>
      <c r="H100" s="89"/>
      <c r="I100" s="89"/>
      <c r="J100" s="89"/>
      <c r="K100" s="89"/>
      <c r="L100" s="100"/>
      <c r="M100" s="89"/>
      <c r="N100" s="100"/>
    </row>
  </sheetData>
  <mergeCells count="45">
    <mergeCell ref="L5:L6"/>
    <mergeCell ref="E41:K41"/>
    <mergeCell ref="W5:X5"/>
    <mergeCell ref="T20:U20"/>
    <mergeCell ref="F74:H74"/>
    <mergeCell ref="M5:M6"/>
    <mergeCell ref="N5:N6"/>
    <mergeCell ref="I42:I43"/>
    <mergeCell ref="J42:J43"/>
    <mergeCell ref="K42:K43"/>
    <mergeCell ref="L41:L43"/>
    <mergeCell ref="H21:K21"/>
    <mergeCell ref="L20:L22"/>
    <mergeCell ref="H5:H6"/>
    <mergeCell ref="I5:I6"/>
    <mergeCell ref="J5:J6"/>
    <mergeCell ref="K5:K6"/>
    <mergeCell ref="E5:F5"/>
    <mergeCell ref="B5:B6"/>
    <mergeCell ref="C5:C6"/>
    <mergeCell ref="D5:D6"/>
    <mergeCell ref="G5:G6"/>
    <mergeCell ref="I74:K74"/>
    <mergeCell ref="B74:B75"/>
    <mergeCell ref="D21:G21"/>
    <mergeCell ref="B41:B43"/>
    <mergeCell ref="C41:C43"/>
    <mergeCell ref="C20:C22"/>
    <mergeCell ref="D20:K20"/>
    <mergeCell ref="D74:D75"/>
    <mergeCell ref="E74:E75"/>
    <mergeCell ref="C74:C75"/>
    <mergeCell ref="B20:B22"/>
    <mergeCell ref="D41:D43"/>
    <mergeCell ref="E42:E43"/>
    <mergeCell ref="F42:F43"/>
    <mergeCell ref="G42:G43"/>
    <mergeCell ref="H42:H43"/>
    <mergeCell ref="L85:L86"/>
    <mergeCell ref="M85:M86"/>
    <mergeCell ref="N85:N86"/>
    <mergeCell ref="B85:B86"/>
    <mergeCell ref="C85:C86"/>
    <mergeCell ref="D85:D86"/>
    <mergeCell ref="E85:K85"/>
  </mergeCells>
  <phoneticPr fontId="9" type="noConversion"/>
  <dataValidations count="1">
    <dataValidation type="whole" operator="lessThan" allowBlank="1" showInputMessage="1" showErrorMessage="1" errorTitle="Perhatian" error="Sel ini hanya dapat diisi dengan bilangan bulat" prompt="Harap hanya memasukkan angka" sqref="J66:J69" xr:uid="{DAFE4F2A-E03F-4884-BDDE-AD9C7C742865}">
      <formula1>10000000000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649D9-7A7B-4AC2-9051-2CD9D1F44EC8}">
  <dimension ref="A1:I93"/>
  <sheetViews>
    <sheetView topLeftCell="A25" zoomScale="65" workbookViewId="0">
      <selection activeCell="K11" sqref="K11"/>
    </sheetView>
  </sheetViews>
  <sheetFormatPr defaultColWidth="8.85546875" defaultRowHeight="12.75" x14ac:dyDescent="0.2"/>
  <cols>
    <col min="1" max="1" width="4.5703125" style="53" customWidth="1"/>
    <col min="2" max="2" width="6.7109375" style="53" customWidth="1"/>
    <col min="3" max="3" width="30.7109375" style="53" customWidth="1"/>
    <col min="4" max="9" width="18.140625" style="53" customWidth="1"/>
    <col min="10" max="16384" width="8.85546875" style="53"/>
  </cols>
  <sheetData>
    <row r="1" spans="1:9" x14ac:dyDescent="0.2">
      <c r="A1" s="15"/>
      <c r="B1" s="94" t="s">
        <v>461</v>
      </c>
    </row>
    <row r="2" spans="1:9" x14ac:dyDescent="0.2">
      <c r="A2" s="15"/>
    </row>
    <row r="3" spans="1:9" x14ac:dyDescent="0.2">
      <c r="B3" s="15" t="s">
        <v>198</v>
      </c>
    </row>
    <row r="4" spans="1:9" ht="24" customHeight="1" x14ac:dyDescent="0.2">
      <c r="B4" s="440" t="s">
        <v>50</v>
      </c>
      <c r="C4" s="443" t="s">
        <v>200</v>
      </c>
      <c r="D4" s="440" t="s">
        <v>194</v>
      </c>
      <c r="E4" s="440" t="s">
        <v>195</v>
      </c>
      <c r="F4" s="441" t="s">
        <v>199</v>
      </c>
      <c r="G4" s="442"/>
      <c r="H4" s="439" t="s">
        <v>197</v>
      </c>
      <c r="I4" s="439"/>
    </row>
    <row r="5" spans="1:9" x14ac:dyDescent="0.2">
      <c r="B5" s="440"/>
      <c r="C5" s="443"/>
      <c r="D5" s="440"/>
      <c r="E5" s="440"/>
      <c r="F5" s="122" t="s">
        <v>427</v>
      </c>
      <c r="G5" s="123" t="s">
        <v>196</v>
      </c>
      <c r="H5" s="122" t="s">
        <v>455</v>
      </c>
      <c r="I5" s="122" t="s">
        <v>456</v>
      </c>
    </row>
    <row r="6" spans="1:9" ht="21.75" customHeight="1" x14ac:dyDescent="0.2">
      <c r="B6" s="124">
        <v>1</v>
      </c>
      <c r="C6" s="124">
        <v>2</v>
      </c>
      <c r="D6" s="124">
        <v>3</v>
      </c>
      <c r="E6" s="124">
        <v>4</v>
      </c>
      <c r="F6" s="124">
        <v>5</v>
      </c>
      <c r="G6" s="124">
        <v>6</v>
      </c>
      <c r="H6" s="124">
        <v>7</v>
      </c>
      <c r="I6" s="124">
        <v>8</v>
      </c>
    </row>
    <row r="7" spans="1:9" ht="29.25" customHeight="1" x14ac:dyDescent="0.2">
      <c r="B7" s="127">
        <v>1</v>
      </c>
      <c r="C7" s="436" t="s">
        <v>433</v>
      </c>
      <c r="D7" s="437"/>
      <c r="E7" s="437"/>
      <c r="F7" s="437"/>
      <c r="G7" s="437"/>
      <c r="H7" s="437"/>
      <c r="I7" s="438"/>
    </row>
    <row r="8" spans="1:9" ht="56.25" customHeight="1" x14ac:dyDescent="0.2">
      <c r="B8" s="446"/>
      <c r="C8" s="444" t="s">
        <v>434</v>
      </c>
      <c r="D8" s="444" t="s">
        <v>300</v>
      </c>
      <c r="E8" s="448" t="s">
        <v>424</v>
      </c>
      <c r="F8" s="125" t="s">
        <v>422</v>
      </c>
      <c r="G8" s="100" t="s">
        <v>425</v>
      </c>
      <c r="H8" s="89" t="s">
        <v>428</v>
      </c>
      <c r="I8" s="99" t="s">
        <v>430</v>
      </c>
    </row>
    <row r="9" spans="1:9" ht="38.25" x14ac:dyDescent="0.2">
      <c r="B9" s="447"/>
      <c r="C9" s="445"/>
      <c r="D9" s="445"/>
      <c r="E9" s="449"/>
      <c r="F9" s="125" t="s">
        <v>421</v>
      </c>
      <c r="G9" s="100" t="s">
        <v>426</v>
      </c>
      <c r="H9" s="89" t="s">
        <v>429</v>
      </c>
      <c r="I9" s="126" t="s">
        <v>431</v>
      </c>
    </row>
    <row r="10" spans="1:9" ht="102" x14ac:dyDescent="0.2">
      <c r="B10" s="447"/>
      <c r="C10" s="445"/>
      <c r="D10" s="445"/>
      <c r="E10" s="449"/>
      <c r="F10" s="125" t="s">
        <v>423</v>
      </c>
      <c r="G10" s="100" t="s">
        <v>432</v>
      </c>
      <c r="H10" s="89"/>
      <c r="I10" s="126"/>
    </row>
    <row r="11" spans="1:9" ht="40.5" customHeight="1" x14ac:dyDescent="0.2">
      <c r="B11" s="89"/>
      <c r="C11" s="100" t="s">
        <v>435</v>
      </c>
      <c r="D11" s="89"/>
      <c r="E11" s="100"/>
      <c r="F11" s="125"/>
      <c r="G11" s="100"/>
      <c r="H11" s="89"/>
      <c r="I11" s="89"/>
    </row>
    <row r="12" spans="1:9" ht="40.5" customHeight="1" x14ac:dyDescent="0.2">
      <c r="B12" s="128">
        <v>2</v>
      </c>
      <c r="C12" s="433" t="s">
        <v>436</v>
      </c>
      <c r="D12" s="434"/>
      <c r="E12" s="434"/>
      <c r="F12" s="434"/>
      <c r="G12" s="434"/>
      <c r="H12" s="434"/>
      <c r="I12" s="435"/>
    </row>
    <row r="13" spans="1:9" ht="40.5" customHeight="1" x14ac:dyDescent="0.2">
      <c r="B13" s="89"/>
      <c r="C13" s="100" t="s">
        <v>437</v>
      </c>
      <c r="D13" s="89"/>
      <c r="E13" s="100"/>
      <c r="F13" s="125"/>
      <c r="G13" s="100"/>
      <c r="H13" s="89"/>
      <c r="I13" s="89"/>
    </row>
    <row r="14" spans="1:9" ht="40.5" customHeight="1" x14ac:dyDescent="0.2">
      <c r="B14" s="89"/>
      <c r="C14" s="100" t="s">
        <v>438</v>
      </c>
      <c r="D14" s="89"/>
      <c r="E14" s="100"/>
      <c r="F14" s="125"/>
      <c r="G14" s="100"/>
      <c r="H14" s="89"/>
      <c r="I14" s="89"/>
    </row>
    <row r="15" spans="1:9" ht="40.5" customHeight="1" x14ac:dyDescent="0.2">
      <c r="B15" s="89"/>
      <c r="C15" s="100" t="s">
        <v>439</v>
      </c>
      <c r="D15" s="89"/>
      <c r="E15" s="100"/>
      <c r="F15" s="89"/>
      <c r="G15" s="100"/>
      <c r="H15" s="89"/>
      <c r="I15" s="89"/>
    </row>
    <row r="16" spans="1:9" ht="40.5" customHeight="1" x14ac:dyDescent="0.2">
      <c r="B16" s="89"/>
      <c r="C16" s="100" t="s">
        <v>440</v>
      </c>
      <c r="D16" s="89"/>
      <c r="E16" s="100"/>
      <c r="F16" s="89"/>
      <c r="G16" s="100"/>
      <c r="H16" s="89"/>
      <c r="I16" s="89"/>
    </row>
    <row r="17" spans="2:9" ht="40.5" customHeight="1" x14ac:dyDescent="0.2">
      <c r="B17" s="128">
        <v>3</v>
      </c>
      <c r="C17" s="433" t="s">
        <v>441</v>
      </c>
      <c r="D17" s="434"/>
      <c r="E17" s="434"/>
      <c r="F17" s="434"/>
      <c r="G17" s="434"/>
      <c r="H17" s="434"/>
      <c r="I17" s="435"/>
    </row>
    <row r="18" spans="2:9" ht="40.5" customHeight="1" x14ac:dyDescent="0.2">
      <c r="B18" s="89"/>
      <c r="C18" s="99" t="s">
        <v>443</v>
      </c>
      <c r="D18" s="99"/>
      <c r="E18" s="99"/>
      <c r="F18" s="99"/>
      <c r="G18" s="99"/>
      <c r="H18" s="99"/>
      <c r="I18" s="99"/>
    </row>
    <row r="19" spans="2:9" ht="40.5" customHeight="1" x14ac:dyDescent="0.2">
      <c r="B19" s="89"/>
      <c r="C19" s="100" t="s">
        <v>444</v>
      </c>
      <c r="D19" s="89"/>
      <c r="E19" s="100"/>
      <c r="F19" s="89"/>
      <c r="G19" s="100"/>
      <c r="H19" s="89"/>
      <c r="I19" s="89"/>
    </row>
    <row r="20" spans="2:9" ht="40.5" customHeight="1" x14ac:dyDescent="0.2">
      <c r="B20" s="89"/>
      <c r="C20" s="100" t="s">
        <v>445</v>
      </c>
      <c r="D20" s="89"/>
      <c r="E20" s="100"/>
      <c r="F20" s="89"/>
      <c r="G20" s="100"/>
      <c r="H20" s="89"/>
      <c r="I20" s="89"/>
    </row>
    <row r="21" spans="2:9" ht="40.5" customHeight="1" x14ac:dyDescent="0.2">
      <c r="B21" s="89"/>
      <c r="C21" s="100" t="s">
        <v>446</v>
      </c>
      <c r="D21" s="89"/>
      <c r="E21" s="100"/>
      <c r="F21" s="89"/>
      <c r="G21" s="100"/>
      <c r="H21" s="89"/>
      <c r="I21" s="89"/>
    </row>
    <row r="22" spans="2:9" ht="40.5" customHeight="1" x14ac:dyDescent="0.2">
      <c r="B22" s="89">
        <v>4</v>
      </c>
      <c r="C22" s="433" t="s">
        <v>442</v>
      </c>
      <c r="D22" s="434"/>
      <c r="E22" s="434"/>
      <c r="F22" s="434"/>
      <c r="G22" s="434"/>
      <c r="H22" s="434"/>
      <c r="I22" s="435"/>
    </row>
    <row r="23" spans="2:9" ht="40.5" customHeight="1" x14ac:dyDescent="0.2">
      <c r="B23" s="89"/>
      <c r="C23" s="100" t="s">
        <v>447</v>
      </c>
      <c r="D23" s="129"/>
      <c r="E23" s="129"/>
      <c r="F23" s="129"/>
      <c r="G23" s="129"/>
      <c r="H23" s="129"/>
      <c r="I23" s="129"/>
    </row>
    <row r="24" spans="2:9" ht="40.5" customHeight="1" x14ac:dyDescent="0.2">
      <c r="B24" s="89"/>
      <c r="C24" s="100" t="s">
        <v>448</v>
      </c>
      <c r="D24" s="129"/>
      <c r="E24" s="129"/>
      <c r="F24" s="129"/>
      <c r="G24" s="129"/>
      <c r="H24" s="129"/>
      <c r="I24" s="129"/>
    </row>
    <row r="25" spans="2:9" ht="40.5" customHeight="1" x14ac:dyDescent="0.2">
      <c r="B25" s="89"/>
      <c r="C25" s="100" t="s">
        <v>449</v>
      </c>
      <c r="D25" s="129"/>
      <c r="E25" s="129"/>
      <c r="F25" s="129"/>
      <c r="G25" s="129"/>
      <c r="H25" s="129"/>
      <c r="I25" s="129"/>
    </row>
    <row r="26" spans="2:9" ht="40.5" customHeight="1" x14ac:dyDescent="0.2">
      <c r="B26" s="89"/>
      <c r="C26" s="100" t="s">
        <v>450</v>
      </c>
      <c r="D26" s="89"/>
      <c r="E26" s="100"/>
      <c r="F26" s="89"/>
      <c r="G26" s="100"/>
      <c r="H26" s="89"/>
      <c r="I26" s="89"/>
    </row>
    <row r="27" spans="2:9" ht="40.5" customHeight="1" x14ac:dyDescent="0.2">
      <c r="B27" s="89">
        <v>5</v>
      </c>
      <c r="C27" s="433" t="s">
        <v>451</v>
      </c>
      <c r="D27" s="434"/>
      <c r="E27" s="434"/>
      <c r="F27" s="434"/>
      <c r="G27" s="434"/>
      <c r="H27" s="434"/>
      <c r="I27" s="435"/>
    </row>
    <row r="28" spans="2:9" ht="40.5" customHeight="1" x14ac:dyDescent="0.2">
      <c r="B28" s="89"/>
      <c r="C28" s="100" t="s">
        <v>452</v>
      </c>
      <c r="D28" s="89"/>
      <c r="E28" s="100"/>
      <c r="F28" s="89"/>
      <c r="G28" s="100"/>
      <c r="H28" s="89"/>
      <c r="I28" s="89"/>
    </row>
    <row r="29" spans="2:9" ht="40.5" customHeight="1" x14ac:dyDescent="0.2">
      <c r="B29" s="89"/>
      <c r="C29" s="100" t="s">
        <v>453</v>
      </c>
      <c r="D29" s="89"/>
      <c r="E29" s="100"/>
      <c r="F29" s="89"/>
      <c r="G29" s="100"/>
      <c r="H29" s="89"/>
      <c r="I29" s="89"/>
    </row>
    <row r="30" spans="2:9" ht="40.5" customHeight="1" x14ac:dyDescent="0.2">
      <c r="B30" s="89"/>
      <c r="C30" s="100" t="s">
        <v>454</v>
      </c>
      <c r="D30" s="89"/>
      <c r="E30" s="100"/>
      <c r="F30" s="89"/>
      <c r="G30" s="100"/>
      <c r="H30" s="89"/>
      <c r="I30" s="89"/>
    </row>
    <row r="31" spans="2:9" ht="21.75" customHeight="1" x14ac:dyDescent="0.2">
      <c r="B31" s="58" t="s">
        <v>457</v>
      </c>
      <c r="C31" s="58"/>
      <c r="D31" s="58"/>
      <c r="E31" s="58"/>
      <c r="F31" s="58"/>
      <c r="G31" s="58"/>
      <c r="H31" s="58"/>
      <c r="I31" s="58"/>
    </row>
    <row r="34" spans="2:9" x14ac:dyDescent="0.2">
      <c r="B34" s="15" t="s">
        <v>458</v>
      </c>
    </row>
    <row r="35" spans="2:9" ht="14.45" customHeight="1" x14ac:dyDescent="0.2">
      <c r="B35" s="440" t="s">
        <v>50</v>
      </c>
      <c r="C35" s="439" t="s">
        <v>200</v>
      </c>
      <c r="D35" s="440" t="s">
        <v>194</v>
      </c>
      <c r="E35" s="440" t="s">
        <v>195</v>
      </c>
      <c r="F35" s="439" t="s">
        <v>199</v>
      </c>
      <c r="G35" s="439"/>
      <c r="H35" s="439" t="s">
        <v>197</v>
      </c>
      <c r="I35" s="439"/>
    </row>
    <row r="36" spans="2:9" ht="22.15" customHeight="1" x14ac:dyDescent="0.2">
      <c r="B36" s="440"/>
      <c r="C36" s="439"/>
      <c r="D36" s="440"/>
      <c r="E36" s="440"/>
      <c r="F36" s="122" t="s">
        <v>427</v>
      </c>
      <c r="G36" s="123" t="s">
        <v>196</v>
      </c>
      <c r="H36" s="122" t="s">
        <v>455</v>
      </c>
      <c r="I36" s="122" t="s">
        <v>456</v>
      </c>
    </row>
    <row r="37" spans="2:9" x14ac:dyDescent="0.2">
      <c r="B37" s="124">
        <v>1</v>
      </c>
      <c r="C37" s="124">
        <v>2</v>
      </c>
      <c r="D37" s="124">
        <v>3</v>
      </c>
      <c r="E37" s="124">
        <v>4</v>
      </c>
      <c r="F37" s="124">
        <v>5</v>
      </c>
      <c r="G37" s="124">
        <v>6</v>
      </c>
      <c r="H37" s="124">
        <v>7</v>
      </c>
      <c r="I37" s="124">
        <v>8</v>
      </c>
    </row>
    <row r="38" spans="2:9" x14ac:dyDescent="0.2">
      <c r="B38" s="89"/>
      <c r="C38" s="100"/>
      <c r="D38" s="89"/>
      <c r="E38" s="100"/>
      <c r="F38" s="89"/>
      <c r="G38" s="100"/>
      <c r="H38" s="89"/>
      <c r="I38" s="89"/>
    </row>
    <row r="39" spans="2:9" x14ac:dyDescent="0.2">
      <c r="B39" s="89"/>
      <c r="C39" s="100"/>
      <c r="D39" s="89"/>
      <c r="E39" s="100"/>
      <c r="F39" s="89"/>
      <c r="G39" s="100"/>
      <c r="H39" s="89"/>
      <c r="I39" s="89"/>
    </row>
    <row r="40" spans="2:9" x14ac:dyDescent="0.2">
      <c r="B40" s="89"/>
      <c r="C40" s="100"/>
      <c r="D40" s="89"/>
      <c r="E40" s="100"/>
      <c r="F40" s="89"/>
      <c r="G40" s="100"/>
      <c r="H40" s="89"/>
      <c r="I40" s="89"/>
    </row>
    <row r="41" spans="2:9" x14ac:dyDescent="0.2">
      <c r="B41" s="89"/>
      <c r="C41" s="100"/>
      <c r="D41" s="89"/>
      <c r="E41" s="100"/>
      <c r="F41" s="89"/>
      <c r="G41" s="100"/>
      <c r="H41" s="89"/>
      <c r="I41" s="89"/>
    </row>
    <row r="42" spans="2:9" x14ac:dyDescent="0.2">
      <c r="B42" s="89"/>
      <c r="C42" s="100"/>
      <c r="D42" s="89"/>
      <c r="E42" s="100"/>
      <c r="F42" s="89"/>
      <c r="G42" s="100"/>
      <c r="H42" s="89"/>
      <c r="I42" s="89"/>
    </row>
    <row r="43" spans="2:9" x14ac:dyDescent="0.2">
      <c r="B43" s="89"/>
      <c r="C43" s="100"/>
      <c r="D43" s="89"/>
      <c r="E43" s="100"/>
      <c r="F43" s="89"/>
      <c r="G43" s="100"/>
      <c r="H43" s="89"/>
      <c r="I43" s="89"/>
    </row>
    <row r="44" spans="2:9" x14ac:dyDescent="0.2">
      <c r="B44" s="89"/>
      <c r="C44" s="100"/>
      <c r="D44" s="89"/>
      <c r="E44" s="100"/>
      <c r="F44" s="89"/>
      <c r="G44" s="100"/>
      <c r="H44" s="89"/>
      <c r="I44" s="89"/>
    </row>
    <row r="45" spans="2:9" x14ac:dyDescent="0.2">
      <c r="B45" s="89"/>
      <c r="C45" s="100"/>
      <c r="D45" s="89"/>
      <c r="E45" s="100"/>
      <c r="F45" s="89"/>
      <c r="G45" s="100"/>
      <c r="H45" s="89"/>
      <c r="I45" s="89"/>
    </row>
    <row r="46" spans="2:9" x14ac:dyDescent="0.2">
      <c r="B46" s="89"/>
      <c r="C46" s="100"/>
      <c r="D46" s="89"/>
      <c r="E46" s="100"/>
      <c r="F46" s="89"/>
      <c r="G46" s="100"/>
      <c r="H46" s="89"/>
      <c r="I46" s="89"/>
    </row>
    <row r="47" spans="2:9" x14ac:dyDescent="0.2">
      <c r="B47" s="89"/>
      <c r="C47" s="100"/>
      <c r="D47" s="89"/>
      <c r="E47" s="100"/>
      <c r="F47" s="89"/>
      <c r="G47" s="100"/>
      <c r="H47" s="89"/>
      <c r="I47" s="89"/>
    </row>
    <row r="48" spans="2:9" x14ac:dyDescent="0.2">
      <c r="B48" s="89"/>
      <c r="C48" s="100"/>
      <c r="D48" s="89"/>
      <c r="E48" s="100"/>
      <c r="F48" s="89"/>
      <c r="G48" s="100"/>
      <c r="H48" s="89"/>
      <c r="I48" s="89"/>
    </row>
    <row r="49" spans="2:9" x14ac:dyDescent="0.2">
      <c r="B49" s="89"/>
      <c r="C49" s="100"/>
      <c r="D49" s="89"/>
      <c r="E49" s="100"/>
      <c r="F49" s="89"/>
      <c r="G49" s="100"/>
      <c r="H49" s="89"/>
      <c r="I49" s="89"/>
    </row>
    <row r="50" spans="2:9" x14ac:dyDescent="0.2">
      <c r="B50" s="89"/>
      <c r="C50" s="100"/>
      <c r="D50" s="89"/>
      <c r="E50" s="100"/>
      <c r="F50" s="89"/>
      <c r="G50" s="100"/>
      <c r="H50" s="89"/>
      <c r="I50" s="89"/>
    </row>
    <row r="51" spans="2:9" x14ac:dyDescent="0.2">
      <c r="B51" s="89"/>
      <c r="C51" s="100"/>
      <c r="D51" s="89"/>
      <c r="E51" s="100"/>
      <c r="F51" s="89"/>
      <c r="G51" s="100"/>
      <c r="H51" s="89"/>
      <c r="I51" s="89"/>
    </row>
    <row r="55" spans="2:9" x14ac:dyDescent="0.2">
      <c r="B55" s="15" t="s">
        <v>459</v>
      </c>
    </row>
    <row r="56" spans="2:9" ht="13.9" customHeight="1" x14ac:dyDescent="0.2">
      <c r="B56" s="440" t="s">
        <v>50</v>
      </c>
      <c r="C56" s="439" t="s">
        <v>200</v>
      </c>
      <c r="D56" s="440" t="s">
        <v>194</v>
      </c>
      <c r="E56" s="440" t="s">
        <v>195</v>
      </c>
      <c r="F56" s="439" t="s">
        <v>199</v>
      </c>
      <c r="G56" s="439"/>
      <c r="H56" s="439" t="s">
        <v>197</v>
      </c>
      <c r="I56" s="439"/>
    </row>
    <row r="57" spans="2:9" x14ac:dyDescent="0.2">
      <c r="B57" s="440"/>
      <c r="C57" s="439"/>
      <c r="D57" s="440"/>
      <c r="E57" s="440"/>
      <c r="F57" s="122" t="s">
        <v>427</v>
      </c>
      <c r="G57" s="123" t="s">
        <v>196</v>
      </c>
      <c r="H57" s="122" t="s">
        <v>455</v>
      </c>
      <c r="I57" s="122" t="s">
        <v>456</v>
      </c>
    </row>
    <row r="58" spans="2:9" x14ac:dyDescent="0.2">
      <c r="B58" s="124">
        <v>1</v>
      </c>
      <c r="C58" s="124">
        <v>2</v>
      </c>
      <c r="D58" s="124">
        <v>3</v>
      </c>
      <c r="E58" s="124">
        <v>4</v>
      </c>
      <c r="F58" s="124">
        <v>5</v>
      </c>
      <c r="G58" s="124">
        <v>6</v>
      </c>
      <c r="H58" s="124">
        <v>7</v>
      </c>
      <c r="I58" s="124">
        <v>8</v>
      </c>
    </row>
    <row r="59" spans="2:9" x14ac:dyDescent="0.2">
      <c r="B59" s="89"/>
      <c r="C59" s="100"/>
      <c r="D59" s="89"/>
      <c r="E59" s="100"/>
      <c r="F59" s="89"/>
      <c r="G59" s="100"/>
      <c r="H59" s="89"/>
      <c r="I59" s="89"/>
    </row>
    <row r="60" spans="2:9" x14ac:dyDescent="0.2">
      <c r="B60" s="89"/>
      <c r="C60" s="100"/>
      <c r="D60" s="89"/>
      <c r="E60" s="100"/>
      <c r="F60" s="89"/>
      <c r="G60" s="100"/>
      <c r="H60" s="89"/>
      <c r="I60" s="89"/>
    </row>
    <row r="61" spans="2:9" x14ac:dyDescent="0.2">
      <c r="B61" s="89"/>
      <c r="C61" s="100"/>
      <c r="D61" s="89"/>
      <c r="E61" s="100"/>
      <c r="F61" s="89"/>
      <c r="G61" s="100"/>
      <c r="H61" s="89"/>
      <c r="I61" s="89"/>
    </row>
    <row r="62" spans="2:9" x14ac:dyDescent="0.2">
      <c r="B62" s="89"/>
      <c r="C62" s="100"/>
      <c r="D62" s="89"/>
      <c r="E62" s="100"/>
      <c r="F62" s="89"/>
      <c r="G62" s="100"/>
      <c r="H62" s="89"/>
      <c r="I62" s="89"/>
    </row>
    <row r="63" spans="2:9" x14ac:dyDescent="0.2">
      <c r="B63" s="89"/>
      <c r="C63" s="100"/>
      <c r="D63" s="89"/>
      <c r="E63" s="100"/>
      <c r="F63" s="89"/>
      <c r="G63" s="100"/>
      <c r="H63" s="89"/>
      <c r="I63" s="89"/>
    </row>
    <row r="64" spans="2:9" x14ac:dyDescent="0.2">
      <c r="B64" s="89"/>
      <c r="C64" s="100"/>
      <c r="D64" s="89"/>
      <c r="E64" s="100"/>
      <c r="F64" s="89"/>
      <c r="G64" s="100"/>
      <c r="H64" s="89"/>
      <c r="I64" s="89"/>
    </row>
    <row r="65" spans="2:9" x14ac:dyDescent="0.2">
      <c r="B65" s="89"/>
      <c r="C65" s="100"/>
      <c r="D65" s="89"/>
      <c r="E65" s="100"/>
      <c r="F65" s="89"/>
      <c r="G65" s="100"/>
      <c r="H65" s="89"/>
      <c r="I65" s="89"/>
    </row>
    <row r="66" spans="2:9" x14ac:dyDescent="0.2">
      <c r="B66" s="89"/>
      <c r="C66" s="100"/>
      <c r="D66" s="89"/>
      <c r="E66" s="100"/>
      <c r="F66" s="89"/>
      <c r="G66" s="100"/>
      <c r="H66" s="89"/>
      <c r="I66" s="89"/>
    </row>
    <row r="67" spans="2:9" x14ac:dyDescent="0.2">
      <c r="B67" s="89"/>
      <c r="C67" s="100"/>
      <c r="D67" s="89"/>
      <c r="E67" s="100"/>
      <c r="F67" s="89"/>
      <c r="G67" s="100"/>
      <c r="H67" s="89"/>
      <c r="I67" s="89"/>
    </row>
    <row r="68" spans="2:9" x14ac:dyDescent="0.2">
      <c r="B68" s="89"/>
      <c r="C68" s="100"/>
      <c r="D68" s="89"/>
      <c r="E68" s="100"/>
      <c r="F68" s="89"/>
      <c r="G68" s="100"/>
      <c r="H68" s="89"/>
      <c r="I68" s="89"/>
    </row>
    <row r="69" spans="2:9" x14ac:dyDescent="0.2">
      <c r="B69" s="89"/>
      <c r="C69" s="100"/>
      <c r="D69" s="89"/>
      <c r="E69" s="100"/>
      <c r="F69" s="89"/>
      <c r="G69" s="100"/>
      <c r="H69" s="89"/>
      <c r="I69" s="89"/>
    </row>
    <row r="70" spans="2:9" x14ac:dyDescent="0.2">
      <c r="B70" s="89"/>
      <c r="C70" s="100"/>
      <c r="D70" s="89"/>
      <c r="E70" s="100"/>
      <c r="F70" s="89"/>
      <c r="G70" s="100"/>
      <c r="H70" s="89"/>
      <c r="I70" s="89"/>
    </row>
    <row r="71" spans="2:9" x14ac:dyDescent="0.2">
      <c r="B71" s="89"/>
      <c r="C71" s="100"/>
      <c r="D71" s="89"/>
      <c r="E71" s="100"/>
      <c r="F71" s="89"/>
      <c r="G71" s="100"/>
      <c r="H71" s="89"/>
      <c r="I71" s="89"/>
    </row>
    <row r="72" spans="2:9" x14ac:dyDescent="0.2">
      <c r="B72" s="89"/>
      <c r="C72" s="100"/>
      <c r="D72" s="89"/>
      <c r="E72" s="100"/>
      <c r="F72" s="89"/>
      <c r="G72" s="100"/>
      <c r="H72" s="89"/>
      <c r="I72" s="89"/>
    </row>
    <row r="76" spans="2:9" x14ac:dyDescent="0.2">
      <c r="B76" s="15" t="s">
        <v>460</v>
      </c>
    </row>
    <row r="77" spans="2:9" ht="13.9" customHeight="1" x14ac:dyDescent="0.2">
      <c r="B77" s="440" t="s">
        <v>63</v>
      </c>
      <c r="C77" s="439" t="s">
        <v>200</v>
      </c>
      <c r="D77" s="440" t="s">
        <v>194</v>
      </c>
      <c r="E77" s="440" t="s">
        <v>195</v>
      </c>
      <c r="F77" s="439" t="s">
        <v>199</v>
      </c>
      <c r="G77" s="439"/>
      <c r="H77" s="439" t="s">
        <v>197</v>
      </c>
      <c r="I77" s="439"/>
    </row>
    <row r="78" spans="2:9" x14ac:dyDescent="0.2">
      <c r="B78" s="440"/>
      <c r="C78" s="439"/>
      <c r="D78" s="440"/>
      <c r="E78" s="440"/>
      <c r="F78" s="122" t="s">
        <v>427</v>
      </c>
      <c r="G78" s="123" t="s">
        <v>196</v>
      </c>
      <c r="H78" s="122" t="s">
        <v>455</v>
      </c>
      <c r="I78" s="122" t="s">
        <v>456</v>
      </c>
    </row>
    <row r="79" spans="2:9" ht="15" x14ac:dyDescent="0.3">
      <c r="B79" s="124">
        <v>1</v>
      </c>
      <c r="C79" s="124">
        <v>2</v>
      </c>
      <c r="D79" s="124">
        <v>3</v>
      </c>
      <c r="E79" s="124">
        <v>4</v>
      </c>
      <c r="F79" s="124">
        <v>5</v>
      </c>
      <c r="G79" s="124">
        <v>6</v>
      </c>
      <c r="H79" s="124">
        <v>7</v>
      </c>
      <c r="I79" s="124">
        <v>8</v>
      </c>
    </row>
    <row r="80" spans="2:9" ht="15" x14ac:dyDescent="0.3">
      <c r="B80" s="89"/>
      <c r="C80" s="100"/>
      <c r="D80" s="89"/>
      <c r="E80" s="100"/>
      <c r="F80" s="89"/>
      <c r="G80" s="100"/>
      <c r="H80" s="89"/>
      <c r="I80" s="89"/>
    </row>
    <row r="81" spans="2:9" ht="15" x14ac:dyDescent="0.3">
      <c r="B81" s="89"/>
      <c r="C81" s="100"/>
      <c r="D81" s="89"/>
      <c r="E81" s="100"/>
      <c r="F81" s="89"/>
      <c r="G81" s="100"/>
      <c r="H81" s="89"/>
      <c r="I81" s="89"/>
    </row>
    <row r="82" spans="2:9" ht="15" x14ac:dyDescent="0.3">
      <c r="B82" s="89"/>
      <c r="C82" s="100"/>
      <c r="D82" s="89"/>
      <c r="E82" s="100"/>
      <c r="F82" s="89"/>
      <c r="G82" s="100"/>
      <c r="H82" s="89"/>
      <c r="I82" s="89"/>
    </row>
    <row r="83" spans="2:9" ht="15" x14ac:dyDescent="0.3">
      <c r="B83" s="89"/>
      <c r="C83" s="100"/>
      <c r="D83" s="89"/>
      <c r="E83" s="100"/>
      <c r="F83" s="89"/>
      <c r="G83" s="100"/>
      <c r="H83" s="89"/>
      <c r="I83" s="89"/>
    </row>
    <row r="84" spans="2:9" ht="15" x14ac:dyDescent="0.3">
      <c r="B84" s="89"/>
      <c r="C84" s="100"/>
      <c r="D84" s="89"/>
      <c r="E84" s="100"/>
      <c r="F84" s="89"/>
      <c r="G84" s="100"/>
      <c r="H84" s="89"/>
      <c r="I84" s="89"/>
    </row>
    <row r="85" spans="2:9" ht="15" x14ac:dyDescent="0.3">
      <c r="B85" s="89"/>
      <c r="C85" s="100"/>
      <c r="D85" s="89"/>
      <c r="E85" s="100"/>
      <c r="F85" s="89"/>
      <c r="G85" s="100"/>
      <c r="H85" s="89"/>
      <c r="I85" s="89"/>
    </row>
    <row r="86" spans="2:9" ht="15" x14ac:dyDescent="0.3">
      <c r="B86" s="89"/>
      <c r="C86" s="100"/>
      <c r="D86" s="89"/>
      <c r="E86" s="100"/>
      <c r="F86" s="89"/>
      <c r="G86" s="100"/>
      <c r="H86" s="89"/>
      <c r="I86" s="89"/>
    </row>
    <row r="87" spans="2:9" ht="15" x14ac:dyDescent="0.3">
      <c r="B87" s="89"/>
      <c r="C87" s="100"/>
      <c r="D87" s="89"/>
      <c r="E87" s="100"/>
      <c r="F87" s="89"/>
      <c r="G87" s="100"/>
      <c r="H87" s="89"/>
      <c r="I87" s="89"/>
    </row>
    <row r="88" spans="2:9" ht="15" x14ac:dyDescent="0.3">
      <c r="B88" s="89"/>
      <c r="C88" s="100"/>
      <c r="D88" s="89"/>
      <c r="E88" s="100"/>
      <c r="F88" s="89"/>
      <c r="G88" s="100"/>
      <c r="H88" s="89"/>
      <c r="I88" s="89"/>
    </row>
    <row r="89" spans="2:9" ht="15" x14ac:dyDescent="0.3">
      <c r="B89" s="89"/>
      <c r="C89" s="100"/>
      <c r="D89" s="89"/>
      <c r="E89" s="100"/>
      <c r="F89" s="89"/>
      <c r="G89" s="100"/>
      <c r="H89" s="89"/>
      <c r="I89" s="89"/>
    </row>
    <row r="90" spans="2:9" ht="15" x14ac:dyDescent="0.3">
      <c r="B90" s="89"/>
      <c r="C90" s="100"/>
      <c r="D90" s="89"/>
      <c r="E90" s="100"/>
      <c r="F90" s="89"/>
      <c r="G90" s="100"/>
      <c r="H90" s="89"/>
      <c r="I90" s="89"/>
    </row>
    <row r="91" spans="2:9" ht="15" x14ac:dyDescent="0.3">
      <c r="B91" s="89"/>
      <c r="C91" s="100"/>
      <c r="D91" s="89"/>
      <c r="E91" s="100"/>
      <c r="F91" s="89"/>
      <c r="G91" s="100"/>
      <c r="H91" s="89"/>
      <c r="I91" s="89"/>
    </row>
    <row r="92" spans="2:9" ht="15" x14ac:dyDescent="0.3">
      <c r="B92" s="89"/>
      <c r="C92" s="100"/>
      <c r="D92" s="89"/>
      <c r="E92" s="100"/>
      <c r="F92" s="89"/>
      <c r="G92" s="100"/>
      <c r="H92" s="89"/>
      <c r="I92" s="89"/>
    </row>
    <row r="93" spans="2:9" ht="15" x14ac:dyDescent="0.3">
      <c r="B93" s="89"/>
      <c r="C93" s="100"/>
      <c r="D93" s="89"/>
      <c r="E93" s="100"/>
      <c r="F93" s="89"/>
      <c r="G93" s="100"/>
      <c r="H93" s="89"/>
      <c r="I93" s="89"/>
    </row>
  </sheetData>
  <mergeCells count="33">
    <mergeCell ref="H35:I35"/>
    <mergeCell ref="F4:G4"/>
    <mergeCell ref="H4:I4"/>
    <mergeCell ref="B4:B5"/>
    <mergeCell ref="C4:C5"/>
    <mergeCell ref="D4:D5"/>
    <mergeCell ref="E4:E5"/>
    <mergeCell ref="B35:B36"/>
    <mergeCell ref="C35:C36"/>
    <mergeCell ref="D35:D36"/>
    <mergeCell ref="E35:E36"/>
    <mergeCell ref="F35:G35"/>
    <mergeCell ref="C8:C10"/>
    <mergeCell ref="B8:B10"/>
    <mergeCell ref="D8:D10"/>
    <mergeCell ref="E8:E10"/>
    <mergeCell ref="H77:I77"/>
    <mergeCell ref="B56:B57"/>
    <mergeCell ref="C56:C57"/>
    <mergeCell ref="D56:D57"/>
    <mergeCell ref="E56:E57"/>
    <mergeCell ref="F56:G56"/>
    <mergeCell ref="H56:I56"/>
    <mergeCell ref="B77:B78"/>
    <mergeCell ref="C77:C78"/>
    <mergeCell ref="D77:D78"/>
    <mergeCell ref="E77:E78"/>
    <mergeCell ref="F77:G77"/>
    <mergeCell ref="C27:I27"/>
    <mergeCell ref="C12:I12"/>
    <mergeCell ref="C17:I17"/>
    <mergeCell ref="C22:I22"/>
    <mergeCell ref="C7:I7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DE86E-5065-4A73-9D49-657F122EE2BA}">
  <dimension ref="B2:K25"/>
  <sheetViews>
    <sheetView topLeftCell="A10" workbookViewId="0">
      <selection activeCell="D29" sqref="D29"/>
    </sheetView>
  </sheetViews>
  <sheetFormatPr defaultRowHeight="15" x14ac:dyDescent="0.25"/>
  <cols>
    <col min="1" max="1" width="3.85546875" customWidth="1"/>
    <col min="2" max="4" width="13.85546875" customWidth="1"/>
    <col min="5" max="5" width="23.28515625" customWidth="1"/>
    <col min="6" max="8" width="16.5703125" customWidth="1"/>
    <col min="9" max="9" width="13.140625" customWidth="1"/>
    <col min="10" max="10" width="79.140625" customWidth="1"/>
  </cols>
  <sheetData>
    <row r="2" spans="2:11" x14ac:dyDescent="0.25">
      <c r="B2" s="94" t="s">
        <v>461</v>
      </c>
      <c r="C2" s="53"/>
      <c r="D2" s="53"/>
      <c r="E2" s="53"/>
      <c r="F2" s="53"/>
      <c r="G2" s="53"/>
      <c r="H2" s="53"/>
    </row>
    <row r="3" spans="2:11" x14ac:dyDescent="0.25">
      <c r="B3" s="53"/>
      <c r="C3" s="53"/>
      <c r="D3" s="53"/>
      <c r="E3" s="53"/>
      <c r="F3" s="53"/>
      <c r="G3" s="53"/>
      <c r="H3" s="53"/>
    </row>
    <row r="4" spans="2:11" x14ac:dyDescent="0.25">
      <c r="B4" s="15" t="s">
        <v>492</v>
      </c>
      <c r="C4" s="53"/>
      <c r="D4" s="53"/>
      <c r="E4" s="53"/>
      <c r="F4" s="53"/>
      <c r="G4" s="53"/>
      <c r="H4" s="53"/>
    </row>
    <row r="5" spans="2:11" ht="45.75" customHeight="1" x14ac:dyDescent="0.25">
      <c r="B5" s="365" t="s">
        <v>462</v>
      </c>
      <c r="C5" s="365" t="s">
        <v>463</v>
      </c>
      <c r="D5" s="365" t="s">
        <v>464</v>
      </c>
      <c r="E5" s="365" t="s">
        <v>469</v>
      </c>
      <c r="F5" s="451" t="s">
        <v>465</v>
      </c>
      <c r="G5" s="452"/>
      <c r="H5" s="453"/>
    </row>
    <row r="6" spans="2:11" ht="28.5" customHeight="1" x14ac:dyDescent="0.25">
      <c r="B6" s="366"/>
      <c r="C6" s="366"/>
      <c r="D6" s="366"/>
      <c r="E6" s="366"/>
      <c r="F6" s="130" t="s">
        <v>466</v>
      </c>
      <c r="G6" s="130" t="s">
        <v>467</v>
      </c>
      <c r="H6" s="130" t="s">
        <v>468</v>
      </c>
      <c r="J6" s="109" t="s">
        <v>470</v>
      </c>
      <c r="K6" s="108"/>
    </row>
    <row r="7" spans="2:11" x14ac:dyDescent="0.25">
      <c r="B7" s="124">
        <v>1</v>
      </c>
      <c r="C7" s="124">
        <v>2</v>
      </c>
      <c r="D7" s="124">
        <v>3</v>
      </c>
      <c r="E7" s="124">
        <v>4</v>
      </c>
      <c r="F7" s="124">
        <v>5</v>
      </c>
      <c r="G7" s="124">
        <v>6</v>
      </c>
      <c r="H7" s="124">
        <v>7</v>
      </c>
      <c r="J7" s="110" t="s">
        <v>471</v>
      </c>
      <c r="K7" s="111">
        <v>10</v>
      </c>
    </row>
    <row r="8" spans="2:11" x14ac:dyDescent="0.25">
      <c r="B8" s="131" t="s">
        <v>16</v>
      </c>
      <c r="C8" s="131">
        <v>10</v>
      </c>
      <c r="D8" s="131">
        <v>4</v>
      </c>
      <c r="E8" s="131">
        <v>0</v>
      </c>
      <c r="F8" s="131">
        <v>0</v>
      </c>
      <c r="G8" s="131">
        <v>1</v>
      </c>
      <c r="H8" s="131">
        <v>3</v>
      </c>
      <c r="J8" s="110" t="s">
        <v>472</v>
      </c>
      <c r="K8" s="113">
        <f>F11/K7</f>
        <v>0</v>
      </c>
    </row>
    <row r="9" spans="2:11" x14ac:dyDescent="0.25">
      <c r="B9" s="131" t="s">
        <v>17</v>
      </c>
      <c r="C9" s="131">
        <v>10</v>
      </c>
      <c r="D9" s="131">
        <v>5</v>
      </c>
      <c r="E9" s="131">
        <v>0</v>
      </c>
      <c r="F9" s="131">
        <v>0</v>
      </c>
      <c r="G9" s="131">
        <v>1</v>
      </c>
      <c r="H9" s="131">
        <v>4</v>
      </c>
      <c r="J9" s="110" t="s">
        <v>473</v>
      </c>
      <c r="K9" s="113">
        <f>G11/K7</f>
        <v>0.13333333333333333</v>
      </c>
    </row>
    <row r="10" spans="2:11" x14ac:dyDescent="0.25">
      <c r="B10" s="131" t="s">
        <v>18</v>
      </c>
      <c r="C10" s="131">
        <v>10</v>
      </c>
      <c r="D10" s="131">
        <v>6</v>
      </c>
      <c r="E10" s="131">
        <v>0</v>
      </c>
      <c r="F10" s="131">
        <v>0</v>
      </c>
      <c r="G10" s="131">
        <v>2</v>
      </c>
      <c r="H10" s="131">
        <v>6</v>
      </c>
      <c r="J10" s="110" t="s">
        <v>474</v>
      </c>
      <c r="K10" s="113">
        <f>H11/K7</f>
        <v>0.43333333333333329</v>
      </c>
    </row>
    <row r="11" spans="2:11" x14ac:dyDescent="0.25">
      <c r="B11" s="131" t="s">
        <v>111</v>
      </c>
      <c r="C11" s="131">
        <f>SUM(C8:C10)/3</f>
        <v>10</v>
      </c>
      <c r="D11" s="131">
        <f>SUM(D8:D10)/3</f>
        <v>5</v>
      </c>
      <c r="E11" s="131">
        <f>SUM(E8:E10)</f>
        <v>0</v>
      </c>
      <c r="F11" s="131">
        <f t="shared" ref="F11" si="0">SUM(F8:F10)</f>
        <v>0</v>
      </c>
      <c r="G11" s="132">
        <f>SUM(G8:G10)/3</f>
        <v>1.3333333333333333</v>
      </c>
      <c r="H11" s="132">
        <f>SUM(H8:H10)/3</f>
        <v>4.333333333333333</v>
      </c>
    </row>
    <row r="13" spans="2:11" x14ac:dyDescent="0.25">
      <c r="B13" s="4" t="s">
        <v>493</v>
      </c>
    </row>
    <row r="14" spans="2:11" x14ac:dyDescent="0.25">
      <c r="B14" s="4"/>
    </row>
    <row r="15" spans="2:11" x14ac:dyDescent="0.25">
      <c r="B15" s="4"/>
    </row>
    <row r="16" spans="2:11" x14ac:dyDescent="0.25">
      <c r="B16" s="15" t="s">
        <v>494</v>
      </c>
      <c r="C16" s="53"/>
      <c r="D16" s="53"/>
      <c r="E16" s="53"/>
      <c r="F16" s="53"/>
      <c r="G16" s="53"/>
      <c r="H16" s="53"/>
    </row>
    <row r="17" spans="2:11" ht="34.5" customHeight="1" x14ac:dyDescent="0.25">
      <c r="B17" s="365" t="s">
        <v>462</v>
      </c>
      <c r="C17" s="365" t="s">
        <v>463</v>
      </c>
      <c r="D17" s="365" t="s">
        <v>464</v>
      </c>
      <c r="E17" s="365" t="s">
        <v>469</v>
      </c>
      <c r="F17" s="367" t="s">
        <v>465</v>
      </c>
      <c r="G17" s="368"/>
      <c r="H17" s="369"/>
    </row>
    <row r="18" spans="2:11" ht="25.5" x14ac:dyDescent="0.25">
      <c r="B18" s="450"/>
      <c r="C18" s="450"/>
      <c r="D18" s="450"/>
      <c r="E18" s="450"/>
      <c r="F18" s="130" t="s">
        <v>466</v>
      </c>
      <c r="G18" s="130" t="s">
        <v>467</v>
      </c>
      <c r="H18" s="130" t="s">
        <v>468</v>
      </c>
      <c r="J18" s="109" t="s">
        <v>470</v>
      </c>
      <c r="K18" s="108"/>
    </row>
    <row r="19" spans="2:11" x14ac:dyDescent="0.25">
      <c r="B19" s="124">
        <v>1</v>
      </c>
      <c r="C19" s="124">
        <v>2</v>
      </c>
      <c r="D19" s="124">
        <v>3</v>
      </c>
      <c r="E19" s="124">
        <v>4</v>
      </c>
      <c r="F19" s="124">
        <v>5</v>
      </c>
      <c r="G19" s="124">
        <v>6</v>
      </c>
      <c r="H19" s="124">
        <v>7</v>
      </c>
      <c r="J19" s="110" t="s">
        <v>471</v>
      </c>
      <c r="K19" s="111">
        <v>10</v>
      </c>
    </row>
    <row r="20" spans="2:11" x14ac:dyDescent="0.25">
      <c r="B20" s="131" t="s">
        <v>16</v>
      </c>
      <c r="C20" s="131">
        <v>10</v>
      </c>
      <c r="D20" s="131">
        <v>4</v>
      </c>
      <c r="E20" s="131">
        <v>0</v>
      </c>
      <c r="F20" s="131">
        <v>0</v>
      </c>
      <c r="G20" s="131">
        <v>1</v>
      </c>
      <c r="H20" s="131">
        <v>3</v>
      </c>
      <c r="J20" s="110" t="s">
        <v>472</v>
      </c>
      <c r="K20" s="113">
        <f>F23/K19</f>
        <v>0</v>
      </c>
    </row>
    <row r="21" spans="2:11" x14ac:dyDescent="0.25">
      <c r="B21" s="131" t="s">
        <v>17</v>
      </c>
      <c r="C21" s="131">
        <v>10</v>
      </c>
      <c r="D21" s="131">
        <v>5</v>
      </c>
      <c r="E21" s="131">
        <v>0</v>
      </c>
      <c r="F21" s="131">
        <v>0</v>
      </c>
      <c r="G21" s="131">
        <v>1</v>
      </c>
      <c r="H21" s="131">
        <v>4</v>
      </c>
      <c r="J21" s="110" t="s">
        <v>473</v>
      </c>
      <c r="K21" s="113">
        <f>G23/K19</f>
        <v>0.13333333333333333</v>
      </c>
    </row>
    <row r="22" spans="2:11" x14ac:dyDescent="0.25">
      <c r="B22" s="131" t="s">
        <v>18</v>
      </c>
      <c r="C22" s="131">
        <v>10</v>
      </c>
      <c r="D22" s="131">
        <v>6</v>
      </c>
      <c r="E22" s="131">
        <v>0</v>
      </c>
      <c r="F22" s="131">
        <v>0</v>
      </c>
      <c r="G22" s="131">
        <v>2</v>
      </c>
      <c r="H22" s="131">
        <v>6</v>
      </c>
      <c r="J22" s="110" t="s">
        <v>474</v>
      </c>
      <c r="K22" s="113">
        <f>H23/K19</f>
        <v>0.43333333333333329</v>
      </c>
    </row>
    <row r="23" spans="2:11" x14ac:dyDescent="0.25">
      <c r="B23" s="131" t="s">
        <v>111</v>
      </c>
      <c r="C23" s="131">
        <f>SUM(C20:C22)/3</f>
        <v>10</v>
      </c>
      <c r="D23" s="131">
        <f>SUM(D20:D22)/3</f>
        <v>5</v>
      </c>
      <c r="E23" s="131">
        <f>SUM(E20:E22)</f>
        <v>0</v>
      </c>
      <c r="F23" s="131">
        <f t="shared" ref="F23" si="1">SUM(F20:F22)</f>
        <v>0</v>
      </c>
      <c r="G23" s="132">
        <f>SUM(G20:G22)/3</f>
        <v>1.3333333333333333</v>
      </c>
      <c r="H23" s="132">
        <f>SUM(H20:H22)/3</f>
        <v>4.333333333333333</v>
      </c>
    </row>
    <row r="25" spans="2:11" x14ac:dyDescent="0.25">
      <c r="B25" s="4" t="s">
        <v>493</v>
      </c>
    </row>
  </sheetData>
  <mergeCells count="10">
    <mergeCell ref="F5:H5"/>
    <mergeCell ref="B5:B6"/>
    <mergeCell ref="C5:C6"/>
    <mergeCell ref="D5:D6"/>
    <mergeCell ref="E5:E6"/>
    <mergeCell ref="B17:B18"/>
    <mergeCell ref="C17:C18"/>
    <mergeCell ref="D17:D18"/>
    <mergeCell ref="E17:E18"/>
    <mergeCell ref="F17:H17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6C63-56EA-4626-A46A-384B5E89C647}">
  <sheetPr>
    <outlinePr summaryBelow="0" summaryRight="0"/>
  </sheetPr>
  <dimension ref="A2:U989"/>
  <sheetViews>
    <sheetView zoomScale="86" zoomScaleNormal="86" workbookViewId="0">
      <selection activeCell="D5" sqref="D5:F5"/>
    </sheetView>
  </sheetViews>
  <sheetFormatPr defaultColWidth="12.7109375" defaultRowHeight="15.75" customHeight="1" x14ac:dyDescent="0.2"/>
  <cols>
    <col min="1" max="1" width="4.5703125" style="14" customWidth="1"/>
    <col min="2" max="2" width="7.7109375" style="14" customWidth="1"/>
    <col min="3" max="3" width="22.42578125" style="14" customWidth="1"/>
    <col min="4" max="4" width="14.7109375" style="14" customWidth="1"/>
    <col min="5" max="5" width="12.7109375" style="14"/>
    <col min="6" max="6" width="15.140625" style="14" customWidth="1"/>
    <col min="7" max="7" width="42.28515625" style="14" customWidth="1"/>
    <col min="8" max="13" width="15.42578125" style="14" customWidth="1"/>
    <col min="14" max="14" width="12.7109375" style="14"/>
    <col min="15" max="15" width="62.28515625" style="14" customWidth="1"/>
    <col min="16" max="16384" width="12.7109375" style="14"/>
  </cols>
  <sheetData>
    <row r="2" spans="1:21" ht="12.75" x14ac:dyDescent="0.2">
      <c r="A2" s="17"/>
      <c r="B2" s="55" t="s">
        <v>475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1" ht="12.75" x14ac:dyDescent="0.2">
      <c r="A3" s="17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21" ht="16.899999999999999" customHeight="1" x14ac:dyDescent="0.2">
      <c r="B4" s="458" t="s">
        <v>476</v>
      </c>
      <c r="C4" s="374"/>
      <c r="D4" s="374"/>
      <c r="E4" s="374"/>
      <c r="F4" s="374"/>
      <c r="G4" s="374"/>
      <c r="H4" s="374"/>
      <c r="I4" s="374"/>
      <c r="J4" s="134"/>
      <c r="K4" s="134"/>
      <c r="L4" s="134"/>
      <c r="M4" s="134"/>
      <c r="O4" s="16"/>
      <c r="P4" s="16"/>
      <c r="Q4" s="16"/>
      <c r="R4" s="16"/>
      <c r="S4" s="16"/>
      <c r="T4" s="16"/>
      <c r="U4" s="16"/>
    </row>
    <row r="5" spans="1:21" ht="54" customHeight="1" x14ac:dyDescent="0.2">
      <c r="B5" s="454" t="s">
        <v>50</v>
      </c>
      <c r="C5" s="454" t="s">
        <v>53</v>
      </c>
      <c r="D5" s="459" t="s">
        <v>52</v>
      </c>
      <c r="E5" s="460"/>
      <c r="F5" s="461"/>
      <c r="G5" s="454" t="s">
        <v>54</v>
      </c>
      <c r="H5" s="454" t="s">
        <v>55</v>
      </c>
      <c r="I5" s="454" t="s">
        <v>56</v>
      </c>
      <c r="J5" s="454" t="s">
        <v>57</v>
      </c>
      <c r="K5" s="454" t="s">
        <v>58</v>
      </c>
      <c r="L5" s="456" t="s">
        <v>59</v>
      </c>
      <c r="M5" s="454" t="s">
        <v>60</v>
      </c>
      <c r="O5" s="16"/>
      <c r="P5" s="16"/>
      <c r="Q5" s="16"/>
      <c r="R5" s="16"/>
      <c r="S5" s="16"/>
      <c r="T5" s="16"/>
      <c r="U5" s="16"/>
    </row>
    <row r="6" spans="1:21" ht="42" customHeight="1" x14ac:dyDescent="0.2">
      <c r="B6" s="455"/>
      <c r="C6" s="455"/>
      <c r="D6" s="135" t="s">
        <v>68</v>
      </c>
      <c r="E6" s="135" t="s">
        <v>61</v>
      </c>
      <c r="F6" s="135" t="s">
        <v>62</v>
      </c>
      <c r="G6" s="455"/>
      <c r="H6" s="455"/>
      <c r="I6" s="455"/>
      <c r="J6" s="455"/>
      <c r="K6" s="455"/>
      <c r="L6" s="457"/>
      <c r="M6" s="455"/>
      <c r="O6" s="109" t="s">
        <v>470</v>
      </c>
      <c r="P6" s="108"/>
      <c r="Q6" s="16"/>
      <c r="R6" s="16"/>
      <c r="S6" s="16"/>
      <c r="T6" s="16"/>
      <c r="U6" s="16"/>
    </row>
    <row r="7" spans="1:21" ht="12.75" x14ac:dyDescent="0.2">
      <c r="B7" s="136">
        <v>1</v>
      </c>
      <c r="C7" s="137">
        <v>2</v>
      </c>
      <c r="D7" s="137">
        <v>3</v>
      </c>
      <c r="E7" s="137">
        <v>4</v>
      </c>
      <c r="F7" s="137">
        <v>5</v>
      </c>
      <c r="G7" s="137">
        <v>6</v>
      </c>
      <c r="H7" s="137">
        <v>7</v>
      </c>
      <c r="I7" s="137">
        <v>8</v>
      </c>
      <c r="J7" s="137">
        <v>9</v>
      </c>
      <c r="K7" s="137">
        <v>10</v>
      </c>
      <c r="L7" s="137">
        <v>11</v>
      </c>
      <c r="M7" s="137">
        <v>12</v>
      </c>
      <c r="O7" s="110" t="s">
        <v>487</v>
      </c>
      <c r="P7" s="111">
        <v>5</v>
      </c>
      <c r="Q7" s="16"/>
      <c r="R7" s="16"/>
      <c r="S7" s="16"/>
      <c r="T7" s="16"/>
      <c r="U7" s="16"/>
    </row>
    <row r="8" spans="1:21" ht="12.75" x14ac:dyDescent="0.2">
      <c r="B8" s="138">
        <v>1</v>
      </c>
      <c r="C8" s="139" t="s">
        <v>477</v>
      </c>
      <c r="D8" s="140"/>
      <c r="E8" s="140">
        <v>1</v>
      </c>
      <c r="F8" s="140"/>
      <c r="G8" s="139" t="s">
        <v>482</v>
      </c>
      <c r="H8" s="139"/>
      <c r="I8" s="139"/>
      <c r="J8" s="139"/>
      <c r="K8" s="140">
        <v>1</v>
      </c>
      <c r="L8" s="140">
        <v>1</v>
      </c>
      <c r="M8" s="139"/>
      <c r="O8" s="110" t="s">
        <v>488</v>
      </c>
      <c r="P8" s="113">
        <f>2/5</f>
        <v>0.4</v>
      </c>
      <c r="Q8" s="16"/>
      <c r="R8" s="16"/>
      <c r="S8" s="16"/>
      <c r="T8" s="16"/>
      <c r="U8" s="16"/>
    </row>
    <row r="9" spans="1:21" ht="12.75" x14ac:dyDescent="0.2">
      <c r="B9" s="138">
        <v>2</v>
      </c>
      <c r="C9" s="139" t="s">
        <v>478</v>
      </c>
      <c r="D9" s="140"/>
      <c r="E9" s="140">
        <v>1</v>
      </c>
      <c r="F9" s="140"/>
      <c r="G9" s="139" t="s">
        <v>483</v>
      </c>
      <c r="H9" s="139"/>
      <c r="I9" s="139"/>
      <c r="J9" s="139"/>
      <c r="K9" s="140"/>
      <c r="L9" s="140"/>
      <c r="M9" s="139"/>
      <c r="O9" s="110" t="s">
        <v>489</v>
      </c>
      <c r="P9" s="113">
        <f>2/5</f>
        <v>0.4</v>
      </c>
      <c r="Q9" s="16"/>
      <c r="R9" s="16"/>
      <c r="S9" s="16"/>
      <c r="T9" s="16"/>
      <c r="U9" s="16"/>
    </row>
    <row r="10" spans="1:21" ht="12.75" x14ac:dyDescent="0.2">
      <c r="B10" s="138">
        <v>3</v>
      </c>
      <c r="C10" s="139" t="s">
        <v>479</v>
      </c>
      <c r="D10" s="140"/>
      <c r="E10" s="140"/>
      <c r="F10" s="140">
        <v>1</v>
      </c>
      <c r="G10" s="139" t="s">
        <v>484</v>
      </c>
      <c r="H10" s="139"/>
      <c r="I10" s="139"/>
      <c r="J10" s="141"/>
      <c r="K10" s="140"/>
      <c r="L10" s="140"/>
      <c r="M10" s="139"/>
      <c r="O10" s="110" t="s">
        <v>490</v>
      </c>
      <c r="P10" s="113">
        <f>1/5</f>
        <v>0.2</v>
      </c>
      <c r="Q10" s="16"/>
      <c r="R10" s="16"/>
      <c r="S10" s="16"/>
      <c r="T10" s="16"/>
      <c r="U10" s="16"/>
    </row>
    <row r="11" spans="1:21" ht="12.75" x14ac:dyDescent="0.2">
      <c r="B11" s="138">
        <v>4</v>
      </c>
      <c r="C11" s="139" t="s">
        <v>480</v>
      </c>
      <c r="D11" s="140"/>
      <c r="E11" s="140"/>
      <c r="F11" s="140">
        <v>1</v>
      </c>
      <c r="G11" s="139" t="s">
        <v>485</v>
      </c>
      <c r="H11" s="139"/>
      <c r="I11" s="139"/>
      <c r="J11" s="139"/>
      <c r="K11" s="140"/>
      <c r="L11" s="140"/>
      <c r="M11" s="139"/>
      <c r="O11" s="16"/>
      <c r="P11" s="16"/>
      <c r="Q11" s="16"/>
      <c r="R11" s="16"/>
      <c r="S11" s="16"/>
      <c r="T11" s="16"/>
      <c r="U11" s="16"/>
    </row>
    <row r="12" spans="1:21" ht="12.75" x14ac:dyDescent="0.2">
      <c r="B12" s="138">
        <v>5</v>
      </c>
      <c r="C12" s="139" t="s">
        <v>481</v>
      </c>
      <c r="D12" s="140">
        <v>1</v>
      </c>
      <c r="E12" s="140"/>
      <c r="F12" s="140"/>
      <c r="G12" s="139" t="s">
        <v>486</v>
      </c>
      <c r="H12" s="139"/>
      <c r="I12" s="139"/>
      <c r="J12" s="139"/>
      <c r="K12" s="140"/>
      <c r="L12" s="140"/>
      <c r="M12" s="139"/>
      <c r="O12" s="16"/>
      <c r="P12" s="16"/>
      <c r="Q12" s="16"/>
      <c r="R12" s="16"/>
      <c r="S12" s="16"/>
      <c r="T12" s="16"/>
      <c r="U12" s="16"/>
    </row>
    <row r="13" spans="1:21" ht="12.75" x14ac:dyDescent="0.2">
      <c r="B13" s="138"/>
      <c r="C13" s="139" t="s">
        <v>357</v>
      </c>
      <c r="D13" s="140"/>
      <c r="E13" s="140"/>
      <c r="F13" s="140"/>
      <c r="G13" s="139"/>
      <c r="H13" s="139"/>
      <c r="I13" s="139"/>
      <c r="J13" s="139"/>
      <c r="K13" s="140"/>
      <c r="L13" s="140"/>
      <c r="M13" s="139"/>
      <c r="O13" s="16"/>
      <c r="P13" s="16"/>
      <c r="Q13" s="16"/>
      <c r="R13" s="16"/>
      <c r="S13" s="16"/>
      <c r="T13" s="16"/>
      <c r="U13" s="16"/>
    </row>
    <row r="14" spans="1:21" ht="12.75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 ht="12.75" x14ac:dyDescent="0.2"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 ht="12.75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  <row r="17" spans="2:21" ht="12.75" x14ac:dyDescent="0.2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spans="2:21" ht="12.75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2:21" ht="12.75" x14ac:dyDescent="0.2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2:21" ht="12.75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spans="2:21" ht="12.75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spans="2:21" ht="12.75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</row>
    <row r="23" spans="2:21" ht="12.75" x14ac:dyDescent="0.2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</row>
    <row r="24" spans="2:21" ht="12.75" x14ac:dyDescent="0.2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  <row r="25" spans="2:21" ht="12.75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</row>
    <row r="26" spans="2:21" ht="12.75" x14ac:dyDescent="0.2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2:21" ht="12.75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2:21" ht="12.75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2:21" ht="12.75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2:21" ht="12.75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</row>
    <row r="31" spans="2:21" ht="12.75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</row>
    <row r="32" spans="2:21" ht="12.75" x14ac:dyDescent="0.2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</row>
    <row r="33" spans="2:21" ht="12.75" x14ac:dyDescent="0.2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2:21" ht="12.75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2:21" ht="12.75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</row>
    <row r="36" spans="2:21" ht="12.75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2:21" ht="12.75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</row>
    <row r="38" spans="2:21" ht="12.75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</row>
    <row r="39" spans="2:21" ht="12.75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</row>
    <row r="40" spans="2:21" ht="12.75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2:21" ht="12.75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2:21" ht="12.75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2:21" ht="12.75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2:21" ht="12.75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2:21" ht="15" x14ac:dyDescent="0.3"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</row>
    <row r="46" spans="2:21" ht="15" x14ac:dyDescent="0.3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2:21" ht="15" x14ac:dyDescent="0.3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</row>
    <row r="48" spans="2:21" ht="15" x14ac:dyDescent="0.3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</row>
    <row r="49" spans="2:21" ht="15" x14ac:dyDescent="0.3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</row>
    <row r="50" spans="2:21" ht="15" x14ac:dyDescent="0.3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</row>
    <row r="51" spans="2:21" ht="15" x14ac:dyDescent="0.3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</row>
    <row r="52" spans="2:21" ht="15" x14ac:dyDescent="0.3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</row>
    <row r="53" spans="2:21" ht="15" x14ac:dyDescent="0.3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</row>
    <row r="54" spans="2:21" ht="15" x14ac:dyDescent="0.3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</row>
    <row r="55" spans="2:21" ht="15" x14ac:dyDescent="0.3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</row>
    <row r="56" spans="2:21" ht="15" x14ac:dyDescent="0.3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</row>
    <row r="57" spans="2:21" ht="15" x14ac:dyDescent="0.3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</row>
    <row r="58" spans="2:21" ht="15" x14ac:dyDescent="0.3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</row>
    <row r="59" spans="2:21" ht="15" x14ac:dyDescent="0.3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</row>
    <row r="60" spans="2:21" ht="15" x14ac:dyDescent="0.3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</row>
    <row r="61" spans="2:21" ht="15" x14ac:dyDescent="0.3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</row>
    <row r="62" spans="2:21" ht="15" x14ac:dyDescent="0.3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spans="2:21" ht="15" x14ac:dyDescent="0.3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</row>
    <row r="64" spans="2:21" ht="15" x14ac:dyDescent="0.3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</row>
    <row r="65" spans="2:21" ht="15" x14ac:dyDescent="0.3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pans="2:21" ht="15" x14ac:dyDescent="0.3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</row>
    <row r="67" spans="2:21" ht="15" x14ac:dyDescent="0.3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</row>
    <row r="68" spans="2:21" ht="15" x14ac:dyDescent="0.3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</row>
    <row r="69" spans="2:21" ht="15" x14ac:dyDescent="0.3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</row>
    <row r="70" spans="2:21" ht="15" x14ac:dyDescent="0.3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</row>
    <row r="71" spans="2:21" ht="15" x14ac:dyDescent="0.3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</row>
    <row r="72" spans="2:21" ht="15" x14ac:dyDescent="0.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</row>
    <row r="73" spans="2:21" ht="15" x14ac:dyDescent="0.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</row>
    <row r="74" spans="2:21" ht="15" x14ac:dyDescent="0.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</row>
    <row r="75" spans="2:21" ht="15" x14ac:dyDescent="0.3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2:21" ht="15" x14ac:dyDescent="0.3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</row>
    <row r="77" spans="2:21" ht="15" x14ac:dyDescent="0.3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</row>
    <row r="78" spans="2:21" ht="15" x14ac:dyDescent="0.3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</row>
    <row r="79" spans="2:21" ht="15" x14ac:dyDescent="0.3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</row>
    <row r="80" spans="2:21" ht="15" x14ac:dyDescent="0.3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</row>
    <row r="81" spans="2:21" ht="15" x14ac:dyDescent="0.3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</row>
    <row r="82" spans="2:21" ht="15" x14ac:dyDescent="0.3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</row>
    <row r="83" spans="2:21" ht="15" x14ac:dyDescent="0.3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</row>
    <row r="84" spans="2:21" ht="15" x14ac:dyDescent="0.3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spans="2:21" ht="15" x14ac:dyDescent="0.3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</row>
    <row r="86" spans="2:21" ht="15" x14ac:dyDescent="0.3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</row>
    <row r="87" spans="2:21" ht="15" x14ac:dyDescent="0.3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</row>
    <row r="88" spans="2:21" ht="15" x14ac:dyDescent="0.3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</row>
    <row r="89" spans="2:21" ht="15" x14ac:dyDescent="0.3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</row>
    <row r="90" spans="2:21" ht="15" x14ac:dyDescent="0.3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</row>
    <row r="91" spans="2:21" ht="15" x14ac:dyDescent="0.3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</row>
    <row r="92" spans="2:21" ht="15" x14ac:dyDescent="0.3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</row>
    <row r="93" spans="2:21" ht="15" x14ac:dyDescent="0.3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</row>
    <row r="94" spans="2:21" ht="15" x14ac:dyDescent="0.3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</row>
    <row r="95" spans="2:21" ht="15" x14ac:dyDescent="0.3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</row>
    <row r="96" spans="2:21" ht="15" x14ac:dyDescent="0.3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</row>
    <row r="97" spans="2:21" ht="15" x14ac:dyDescent="0.3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</row>
    <row r="98" spans="2:21" ht="15" x14ac:dyDescent="0.3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</row>
    <row r="99" spans="2:21" ht="15" x14ac:dyDescent="0.3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</row>
    <row r="100" spans="2:21" ht="15" x14ac:dyDescent="0.3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</row>
    <row r="101" spans="2:21" ht="15" x14ac:dyDescent="0.3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</row>
    <row r="102" spans="2:21" ht="15" x14ac:dyDescent="0.3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</row>
    <row r="103" spans="2:21" ht="15" x14ac:dyDescent="0.3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</row>
    <row r="104" spans="2:21" ht="15" x14ac:dyDescent="0.3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</row>
    <row r="105" spans="2:21" ht="15" x14ac:dyDescent="0.3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</row>
    <row r="106" spans="2:21" ht="15" x14ac:dyDescent="0.3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</row>
    <row r="107" spans="2:21" ht="15" x14ac:dyDescent="0.3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</row>
    <row r="108" spans="2:21" ht="15" x14ac:dyDescent="0.3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</row>
    <row r="109" spans="2:21" ht="15" x14ac:dyDescent="0.3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</row>
    <row r="110" spans="2:21" ht="15" x14ac:dyDescent="0.3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</row>
    <row r="111" spans="2:21" ht="15" x14ac:dyDescent="0.3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</row>
    <row r="112" spans="2:21" ht="15" x14ac:dyDescent="0.3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</row>
    <row r="113" spans="2:21" ht="15" x14ac:dyDescent="0.3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</row>
    <row r="114" spans="2:21" ht="15" x14ac:dyDescent="0.3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</row>
    <row r="115" spans="2:21" ht="15" x14ac:dyDescent="0.3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</row>
    <row r="116" spans="2:21" ht="15" x14ac:dyDescent="0.3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</row>
    <row r="117" spans="2:21" ht="15" x14ac:dyDescent="0.3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</row>
    <row r="118" spans="2:21" ht="15" x14ac:dyDescent="0.3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</row>
    <row r="119" spans="2:21" ht="15" x14ac:dyDescent="0.3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</row>
    <row r="120" spans="2:21" ht="15" x14ac:dyDescent="0.3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</row>
    <row r="121" spans="2:21" ht="15" x14ac:dyDescent="0.3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</row>
    <row r="122" spans="2:21" ht="15" x14ac:dyDescent="0.3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2:21" ht="15" x14ac:dyDescent="0.3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</row>
    <row r="124" spans="2:21" ht="15" x14ac:dyDescent="0.3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</row>
    <row r="125" spans="2:21" ht="15" x14ac:dyDescent="0.3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</row>
    <row r="126" spans="2:21" ht="15" x14ac:dyDescent="0.3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</row>
    <row r="127" spans="2:21" ht="15" x14ac:dyDescent="0.3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</row>
    <row r="128" spans="2:21" ht="15" x14ac:dyDescent="0.3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</row>
    <row r="129" spans="2:21" ht="15" x14ac:dyDescent="0.3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</row>
    <row r="130" spans="2:21" ht="15" x14ac:dyDescent="0.3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</row>
    <row r="131" spans="2:21" ht="15" x14ac:dyDescent="0.3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</row>
    <row r="132" spans="2:21" ht="15" x14ac:dyDescent="0.3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</row>
    <row r="133" spans="2:21" ht="15" x14ac:dyDescent="0.3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</row>
    <row r="134" spans="2:21" ht="15" x14ac:dyDescent="0.3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</row>
    <row r="135" spans="2:21" ht="15" x14ac:dyDescent="0.3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</row>
    <row r="136" spans="2:21" ht="15" x14ac:dyDescent="0.3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</row>
    <row r="137" spans="2:21" ht="15" x14ac:dyDescent="0.3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</row>
    <row r="138" spans="2:21" ht="15" x14ac:dyDescent="0.3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</row>
    <row r="139" spans="2:21" ht="15" x14ac:dyDescent="0.3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</row>
    <row r="140" spans="2:21" ht="15" x14ac:dyDescent="0.3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</row>
    <row r="141" spans="2:21" ht="15" x14ac:dyDescent="0.3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</row>
    <row r="142" spans="2:21" ht="15" x14ac:dyDescent="0.3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</row>
    <row r="143" spans="2:21" ht="15" x14ac:dyDescent="0.3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</row>
    <row r="144" spans="2:21" ht="15" x14ac:dyDescent="0.3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</row>
    <row r="145" spans="2:21" ht="15" x14ac:dyDescent="0.3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</row>
    <row r="146" spans="2:21" ht="15" x14ac:dyDescent="0.3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</row>
    <row r="147" spans="2:21" ht="15" x14ac:dyDescent="0.3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</row>
    <row r="148" spans="2:21" ht="15" x14ac:dyDescent="0.3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</row>
    <row r="149" spans="2:21" ht="15" x14ac:dyDescent="0.3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</row>
    <row r="150" spans="2:21" ht="15" x14ac:dyDescent="0.3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</row>
    <row r="151" spans="2:21" ht="15" x14ac:dyDescent="0.3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</row>
    <row r="152" spans="2:21" ht="15" x14ac:dyDescent="0.3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</row>
    <row r="153" spans="2:21" ht="15" x14ac:dyDescent="0.3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</row>
    <row r="154" spans="2:21" ht="15" x14ac:dyDescent="0.3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</row>
    <row r="155" spans="2:21" ht="15" x14ac:dyDescent="0.3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</row>
    <row r="156" spans="2:21" ht="15" x14ac:dyDescent="0.3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</row>
    <row r="157" spans="2:21" ht="15" x14ac:dyDescent="0.3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</row>
    <row r="158" spans="2:21" ht="15" x14ac:dyDescent="0.3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</row>
    <row r="159" spans="2:21" ht="15" x14ac:dyDescent="0.3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</row>
    <row r="160" spans="2:21" ht="15" x14ac:dyDescent="0.3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</row>
    <row r="161" spans="2:21" ht="15" x14ac:dyDescent="0.3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</row>
    <row r="162" spans="2:21" ht="15" x14ac:dyDescent="0.3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</row>
    <row r="163" spans="2:21" ht="15" x14ac:dyDescent="0.3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</row>
    <row r="164" spans="2:21" ht="15" x14ac:dyDescent="0.3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</row>
    <row r="165" spans="2:21" ht="15" x14ac:dyDescent="0.3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</row>
    <row r="166" spans="2:21" ht="15" x14ac:dyDescent="0.3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</row>
    <row r="167" spans="2:21" ht="15" x14ac:dyDescent="0.3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</row>
    <row r="168" spans="2:21" ht="15" x14ac:dyDescent="0.3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</row>
    <row r="169" spans="2:21" ht="15" x14ac:dyDescent="0.3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</row>
    <row r="170" spans="2:21" ht="15" x14ac:dyDescent="0.3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</row>
    <row r="171" spans="2:21" ht="15" x14ac:dyDescent="0.3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</row>
    <row r="172" spans="2:21" ht="15" x14ac:dyDescent="0.3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</row>
    <row r="173" spans="2:21" ht="15" x14ac:dyDescent="0.3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</row>
    <row r="174" spans="2:21" ht="15" x14ac:dyDescent="0.3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</row>
    <row r="175" spans="2:21" ht="15" x14ac:dyDescent="0.3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</row>
    <row r="176" spans="2:21" ht="15" x14ac:dyDescent="0.3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</row>
    <row r="177" spans="2:21" ht="15" x14ac:dyDescent="0.3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</row>
    <row r="178" spans="2:21" ht="15" x14ac:dyDescent="0.3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</row>
    <row r="179" spans="2:21" ht="15" x14ac:dyDescent="0.3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</row>
    <row r="180" spans="2:21" ht="15" x14ac:dyDescent="0.3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</row>
    <row r="181" spans="2:21" ht="15" x14ac:dyDescent="0.3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</row>
    <row r="182" spans="2:21" ht="15" x14ac:dyDescent="0.3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</row>
    <row r="183" spans="2:21" ht="15" x14ac:dyDescent="0.3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</row>
    <row r="184" spans="2:21" ht="15" x14ac:dyDescent="0.3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</row>
    <row r="185" spans="2:21" ht="15" x14ac:dyDescent="0.3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</row>
    <row r="186" spans="2:21" ht="15" x14ac:dyDescent="0.3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</row>
    <row r="187" spans="2:21" ht="15" x14ac:dyDescent="0.3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</row>
    <row r="188" spans="2:21" ht="15" x14ac:dyDescent="0.3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</row>
    <row r="189" spans="2:21" ht="15" x14ac:dyDescent="0.3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</row>
    <row r="190" spans="2:21" ht="15" x14ac:dyDescent="0.3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</row>
    <row r="191" spans="2:21" ht="15" x14ac:dyDescent="0.3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</row>
    <row r="192" spans="2:21" ht="15" x14ac:dyDescent="0.3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</row>
    <row r="193" spans="2:21" ht="15" x14ac:dyDescent="0.3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</row>
    <row r="194" spans="2:21" ht="15" x14ac:dyDescent="0.3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</row>
    <row r="195" spans="2:21" ht="15" x14ac:dyDescent="0.3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</row>
    <row r="196" spans="2:21" ht="15" x14ac:dyDescent="0.3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</row>
    <row r="197" spans="2:21" ht="15" x14ac:dyDescent="0.3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</row>
    <row r="198" spans="2:21" ht="15" x14ac:dyDescent="0.3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</row>
    <row r="199" spans="2:21" ht="15" x14ac:dyDescent="0.3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</row>
    <row r="200" spans="2:21" ht="15" x14ac:dyDescent="0.3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</row>
    <row r="201" spans="2:21" ht="15" x14ac:dyDescent="0.3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</row>
    <row r="202" spans="2:21" ht="15" x14ac:dyDescent="0.3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</row>
    <row r="203" spans="2:21" ht="15" x14ac:dyDescent="0.3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</row>
    <row r="204" spans="2:21" ht="15" x14ac:dyDescent="0.3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</row>
    <row r="205" spans="2:21" ht="15" x14ac:dyDescent="0.3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</row>
    <row r="206" spans="2:21" ht="15" x14ac:dyDescent="0.3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</row>
    <row r="207" spans="2:21" ht="15" x14ac:dyDescent="0.3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</row>
    <row r="208" spans="2:21" ht="15" x14ac:dyDescent="0.3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</row>
    <row r="209" spans="2:21" ht="15" x14ac:dyDescent="0.3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</row>
    <row r="210" spans="2:21" ht="15" x14ac:dyDescent="0.3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</row>
    <row r="211" spans="2:21" ht="15" x14ac:dyDescent="0.3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</row>
    <row r="212" spans="2:21" ht="15" x14ac:dyDescent="0.3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</row>
    <row r="213" spans="2:21" ht="15" x14ac:dyDescent="0.3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</row>
    <row r="214" spans="2:21" ht="15" x14ac:dyDescent="0.3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</row>
    <row r="215" spans="2:21" ht="15" x14ac:dyDescent="0.3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</row>
    <row r="216" spans="2:21" ht="15" x14ac:dyDescent="0.3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</row>
    <row r="217" spans="2:21" ht="15" x14ac:dyDescent="0.3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</row>
    <row r="218" spans="2:21" ht="15" x14ac:dyDescent="0.3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</row>
    <row r="219" spans="2:21" ht="15" x14ac:dyDescent="0.3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</row>
    <row r="220" spans="2:21" ht="15" x14ac:dyDescent="0.3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</row>
    <row r="221" spans="2:21" ht="15" x14ac:dyDescent="0.3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</row>
    <row r="222" spans="2:21" ht="15" x14ac:dyDescent="0.3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</row>
    <row r="223" spans="2:21" ht="15" x14ac:dyDescent="0.3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</row>
    <row r="224" spans="2:21" ht="15" x14ac:dyDescent="0.3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</row>
    <row r="225" spans="2:21" ht="15" x14ac:dyDescent="0.3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</row>
    <row r="226" spans="2:21" ht="15" x14ac:dyDescent="0.3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</row>
    <row r="227" spans="2:21" ht="15" x14ac:dyDescent="0.3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</row>
    <row r="228" spans="2:21" ht="15" x14ac:dyDescent="0.3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</row>
    <row r="229" spans="2:21" ht="15" x14ac:dyDescent="0.3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</row>
    <row r="230" spans="2:21" ht="15" x14ac:dyDescent="0.3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</row>
    <row r="231" spans="2:21" ht="15" x14ac:dyDescent="0.3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</row>
    <row r="232" spans="2:21" ht="15" x14ac:dyDescent="0.3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</row>
    <row r="233" spans="2:21" ht="15" x14ac:dyDescent="0.3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</row>
    <row r="234" spans="2:21" ht="15" x14ac:dyDescent="0.3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</row>
    <row r="235" spans="2:21" ht="15" x14ac:dyDescent="0.3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</row>
    <row r="236" spans="2:21" ht="15" x14ac:dyDescent="0.3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</row>
    <row r="237" spans="2:21" ht="15" x14ac:dyDescent="0.3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spans="2:21" ht="15" x14ac:dyDescent="0.3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</row>
    <row r="239" spans="2:21" ht="15" x14ac:dyDescent="0.3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</row>
    <row r="240" spans="2:21" ht="15" x14ac:dyDescent="0.3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</row>
    <row r="241" spans="2:21" ht="15" x14ac:dyDescent="0.3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</row>
    <row r="242" spans="2:21" ht="15" x14ac:dyDescent="0.3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</row>
    <row r="243" spans="2:21" ht="15" x14ac:dyDescent="0.3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</row>
    <row r="244" spans="2:21" ht="15" x14ac:dyDescent="0.3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</row>
    <row r="245" spans="2:21" ht="15" x14ac:dyDescent="0.3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</row>
    <row r="246" spans="2:21" ht="15" x14ac:dyDescent="0.3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</row>
    <row r="247" spans="2:21" ht="15" x14ac:dyDescent="0.3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</row>
    <row r="248" spans="2:21" ht="15" x14ac:dyDescent="0.3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</row>
    <row r="249" spans="2:21" ht="15" x14ac:dyDescent="0.3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</row>
    <row r="250" spans="2:21" ht="15" x14ac:dyDescent="0.3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</row>
    <row r="251" spans="2:21" ht="15" x14ac:dyDescent="0.3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</row>
    <row r="252" spans="2:21" ht="15" x14ac:dyDescent="0.3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</row>
    <row r="253" spans="2:21" ht="15" x14ac:dyDescent="0.3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</row>
    <row r="254" spans="2:21" ht="15" x14ac:dyDescent="0.3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</row>
    <row r="255" spans="2:21" ht="15" x14ac:dyDescent="0.3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</row>
    <row r="256" spans="2:21" ht="15" x14ac:dyDescent="0.3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</row>
    <row r="257" spans="2:21" ht="15" x14ac:dyDescent="0.3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</row>
    <row r="258" spans="2:21" ht="15" x14ac:dyDescent="0.3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</row>
    <row r="259" spans="2:21" ht="15" x14ac:dyDescent="0.3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</row>
    <row r="260" spans="2:21" ht="15" x14ac:dyDescent="0.3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</row>
    <row r="261" spans="2:21" ht="15" x14ac:dyDescent="0.3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</row>
    <row r="262" spans="2:21" ht="15" x14ac:dyDescent="0.3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</row>
    <row r="263" spans="2:21" ht="15" x14ac:dyDescent="0.3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</row>
    <row r="264" spans="2:21" ht="15" x14ac:dyDescent="0.3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</row>
    <row r="265" spans="2:21" ht="15" x14ac:dyDescent="0.3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</row>
    <row r="266" spans="2:21" ht="15" x14ac:dyDescent="0.3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</row>
    <row r="267" spans="2:21" ht="15" x14ac:dyDescent="0.3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</row>
    <row r="268" spans="2:21" ht="15" x14ac:dyDescent="0.3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</row>
    <row r="269" spans="2:21" ht="15" x14ac:dyDescent="0.3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</row>
    <row r="270" spans="2:21" ht="15" x14ac:dyDescent="0.3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</row>
    <row r="271" spans="2:21" ht="15" x14ac:dyDescent="0.3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</row>
    <row r="272" spans="2:21" ht="15" x14ac:dyDescent="0.3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</row>
    <row r="273" spans="2:21" ht="15" x14ac:dyDescent="0.3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</row>
    <row r="274" spans="2:21" ht="15" x14ac:dyDescent="0.3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</row>
    <row r="275" spans="2:21" ht="15" x14ac:dyDescent="0.3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</row>
    <row r="276" spans="2:21" ht="15" x14ac:dyDescent="0.3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</row>
    <row r="277" spans="2:21" ht="15" x14ac:dyDescent="0.3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</row>
    <row r="278" spans="2:21" ht="15" x14ac:dyDescent="0.3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</row>
    <row r="279" spans="2:21" ht="15" x14ac:dyDescent="0.3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</row>
    <row r="280" spans="2:21" ht="15" x14ac:dyDescent="0.3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</row>
    <row r="281" spans="2:21" ht="15" x14ac:dyDescent="0.3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</row>
    <row r="282" spans="2:21" ht="15" x14ac:dyDescent="0.3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</row>
    <row r="283" spans="2:21" ht="15" x14ac:dyDescent="0.3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</row>
    <row r="284" spans="2:21" ht="15" x14ac:dyDescent="0.3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</row>
    <row r="285" spans="2:21" ht="15" x14ac:dyDescent="0.3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</row>
    <row r="286" spans="2:21" ht="15" x14ac:dyDescent="0.3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</row>
    <row r="287" spans="2:21" ht="15" x14ac:dyDescent="0.3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</row>
    <row r="288" spans="2:21" ht="15" x14ac:dyDescent="0.3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</row>
    <row r="289" spans="2:21" ht="15" x14ac:dyDescent="0.3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</row>
    <row r="290" spans="2:21" ht="15" x14ac:dyDescent="0.3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</row>
    <row r="291" spans="2:21" ht="15" x14ac:dyDescent="0.3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</row>
    <row r="292" spans="2:21" ht="15" x14ac:dyDescent="0.3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</row>
    <row r="293" spans="2:21" ht="15" x14ac:dyDescent="0.3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</row>
    <row r="294" spans="2:21" ht="15" x14ac:dyDescent="0.3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</row>
    <row r="295" spans="2:21" ht="15" x14ac:dyDescent="0.3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</row>
    <row r="296" spans="2:21" ht="15" x14ac:dyDescent="0.3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</row>
    <row r="297" spans="2:21" ht="15" x14ac:dyDescent="0.3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</row>
    <row r="298" spans="2:21" ht="15" x14ac:dyDescent="0.3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</row>
    <row r="299" spans="2:21" ht="15" x14ac:dyDescent="0.3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</row>
    <row r="300" spans="2:21" ht="15" x14ac:dyDescent="0.3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</row>
    <row r="301" spans="2:21" ht="15" x14ac:dyDescent="0.3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</row>
    <row r="302" spans="2:21" ht="15" x14ac:dyDescent="0.3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</row>
    <row r="303" spans="2:21" ht="15" x14ac:dyDescent="0.3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</row>
    <row r="304" spans="2:21" ht="15" x14ac:dyDescent="0.3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</row>
    <row r="305" spans="2:21" ht="15" x14ac:dyDescent="0.3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</row>
    <row r="306" spans="2:21" ht="15" x14ac:dyDescent="0.3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</row>
    <row r="307" spans="2:21" ht="15" x14ac:dyDescent="0.3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</row>
    <row r="308" spans="2:21" ht="15" x14ac:dyDescent="0.3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</row>
    <row r="309" spans="2:21" ht="15" x14ac:dyDescent="0.3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</row>
    <row r="310" spans="2:21" ht="15" x14ac:dyDescent="0.3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</row>
    <row r="311" spans="2:21" ht="15" x14ac:dyDescent="0.3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</row>
    <row r="312" spans="2:21" ht="15" x14ac:dyDescent="0.3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</row>
    <row r="313" spans="2:21" ht="15" x14ac:dyDescent="0.3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</row>
    <row r="314" spans="2:21" ht="15" x14ac:dyDescent="0.3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</row>
    <row r="315" spans="2:21" ht="15" x14ac:dyDescent="0.3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</row>
    <row r="316" spans="2:21" ht="15" x14ac:dyDescent="0.3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</row>
    <row r="317" spans="2:21" ht="15" x14ac:dyDescent="0.3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</row>
    <row r="318" spans="2:21" ht="15" x14ac:dyDescent="0.3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</row>
    <row r="319" spans="2:21" ht="15" x14ac:dyDescent="0.3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</row>
    <row r="320" spans="2:21" ht="15" x14ac:dyDescent="0.3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</row>
    <row r="321" spans="2:21" ht="15" x14ac:dyDescent="0.3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</row>
    <row r="322" spans="2:21" ht="15" x14ac:dyDescent="0.3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</row>
    <row r="323" spans="2:21" ht="15" x14ac:dyDescent="0.3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</row>
    <row r="324" spans="2:21" ht="15" x14ac:dyDescent="0.3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</row>
    <row r="325" spans="2:21" ht="15" x14ac:dyDescent="0.3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</row>
    <row r="326" spans="2:21" ht="15" x14ac:dyDescent="0.3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</row>
    <row r="327" spans="2:21" ht="15" x14ac:dyDescent="0.3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</row>
    <row r="328" spans="2:21" ht="15" x14ac:dyDescent="0.3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</row>
    <row r="329" spans="2:21" ht="15" x14ac:dyDescent="0.3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</row>
    <row r="330" spans="2:21" ht="15" x14ac:dyDescent="0.3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</row>
    <row r="331" spans="2:21" ht="15" x14ac:dyDescent="0.3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</row>
    <row r="332" spans="2:21" ht="15" x14ac:dyDescent="0.3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</row>
    <row r="333" spans="2:21" ht="15" x14ac:dyDescent="0.3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</row>
    <row r="334" spans="2:21" ht="15" x14ac:dyDescent="0.3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</row>
    <row r="335" spans="2:21" ht="15" x14ac:dyDescent="0.3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</row>
    <row r="336" spans="2:21" ht="15" x14ac:dyDescent="0.3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</row>
    <row r="337" spans="2:21" ht="15" x14ac:dyDescent="0.3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</row>
    <row r="338" spans="2:21" ht="15" x14ac:dyDescent="0.3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</row>
    <row r="339" spans="2:21" ht="15" x14ac:dyDescent="0.3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</row>
    <row r="340" spans="2:21" ht="15" x14ac:dyDescent="0.3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</row>
    <row r="341" spans="2:21" ht="15" x14ac:dyDescent="0.3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</row>
    <row r="342" spans="2:21" ht="15" x14ac:dyDescent="0.3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</row>
    <row r="343" spans="2:21" ht="15" x14ac:dyDescent="0.3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</row>
    <row r="344" spans="2:21" ht="15" x14ac:dyDescent="0.3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</row>
    <row r="345" spans="2:21" ht="15" x14ac:dyDescent="0.3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</row>
    <row r="346" spans="2:21" ht="15" x14ac:dyDescent="0.3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</row>
    <row r="347" spans="2:21" ht="15" x14ac:dyDescent="0.3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</row>
    <row r="348" spans="2:21" ht="15" x14ac:dyDescent="0.3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</row>
    <row r="349" spans="2:21" ht="15" x14ac:dyDescent="0.3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</row>
    <row r="350" spans="2:21" ht="15" x14ac:dyDescent="0.3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</row>
    <row r="351" spans="2:21" ht="15" x14ac:dyDescent="0.3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</row>
    <row r="352" spans="2:21" ht="15" x14ac:dyDescent="0.3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</row>
    <row r="353" spans="2:21" ht="15" x14ac:dyDescent="0.3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</row>
    <row r="354" spans="2:21" ht="15" x14ac:dyDescent="0.3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</row>
    <row r="355" spans="2:21" ht="15" x14ac:dyDescent="0.3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</row>
    <row r="356" spans="2:21" ht="15" x14ac:dyDescent="0.3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</row>
    <row r="357" spans="2:21" ht="15" x14ac:dyDescent="0.3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</row>
    <row r="358" spans="2:21" ht="15" x14ac:dyDescent="0.3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</row>
    <row r="359" spans="2:21" ht="15" x14ac:dyDescent="0.3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</row>
    <row r="360" spans="2:21" ht="15" x14ac:dyDescent="0.3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</row>
    <row r="361" spans="2:21" ht="15" x14ac:dyDescent="0.3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</row>
    <row r="362" spans="2:21" ht="15" x14ac:dyDescent="0.3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</row>
    <row r="363" spans="2:21" ht="15" x14ac:dyDescent="0.3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</row>
    <row r="364" spans="2:21" ht="15" x14ac:dyDescent="0.3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</row>
    <row r="365" spans="2:21" ht="15" x14ac:dyDescent="0.3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</row>
    <row r="366" spans="2:21" ht="15" x14ac:dyDescent="0.3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</row>
    <row r="367" spans="2:21" ht="15" x14ac:dyDescent="0.3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</row>
    <row r="368" spans="2:21" ht="15" x14ac:dyDescent="0.3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</row>
    <row r="369" spans="2:21" ht="15" x14ac:dyDescent="0.3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</row>
    <row r="370" spans="2:21" ht="15" x14ac:dyDescent="0.3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</row>
    <row r="371" spans="2:21" ht="15" x14ac:dyDescent="0.3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</row>
    <row r="372" spans="2:21" ht="15" x14ac:dyDescent="0.3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</row>
    <row r="373" spans="2:21" ht="15" x14ac:dyDescent="0.3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</row>
    <row r="374" spans="2:21" ht="15" x14ac:dyDescent="0.3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</row>
    <row r="375" spans="2:21" ht="15" x14ac:dyDescent="0.3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</row>
    <row r="376" spans="2:21" ht="15" x14ac:dyDescent="0.3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</row>
    <row r="377" spans="2:21" ht="15" x14ac:dyDescent="0.3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</row>
    <row r="378" spans="2:21" ht="15" x14ac:dyDescent="0.3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</row>
    <row r="379" spans="2:21" ht="15" x14ac:dyDescent="0.3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</row>
    <row r="380" spans="2:21" ht="15" x14ac:dyDescent="0.3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</row>
    <row r="381" spans="2:21" ht="15" x14ac:dyDescent="0.3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</row>
    <row r="382" spans="2:21" ht="15" x14ac:dyDescent="0.3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</row>
    <row r="383" spans="2:21" ht="15" x14ac:dyDescent="0.3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</row>
    <row r="384" spans="2:21" ht="15" x14ac:dyDescent="0.3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</row>
    <row r="385" spans="2:21" ht="15" x14ac:dyDescent="0.3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</row>
    <row r="386" spans="2:21" ht="15" x14ac:dyDescent="0.3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</row>
    <row r="387" spans="2:21" ht="15" x14ac:dyDescent="0.3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</row>
    <row r="388" spans="2:21" ht="15" x14ac:dyDescent="0.3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</row>
    <row r="389" spans="2:21" ht="15" x14ac:dyDescent="0.3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</row>
    <row r="390" spans="2:21" ht="15" x14ac:dyDescent="0.3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</row>
    <row r="391" spans="2:21" ht="15" x14ac:dyDescent="0.3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</row>
    <row r="392" spans="2:21" ht="15" x14ac:dyDescent="0.3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</row>
    <row r="393" spans="2:21" ht="15" x14ac:dyDescent="0.3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</row>
    <row r="394" spans="2:21" ht="15" x14ac:dyDescent="0.3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</row>
    <row r="395" spans="2:21" ht="15" x14ac:dyDescent="0.3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</row>
    <row r="396" spans="2:21" ht="15" x14ac:dyDescent="0.3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</row>
    <row r="397" spans="2:21" ht="15" x14ac:dyDescent="0.3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</row>
    <row r="398" spans="2:21" ht="15" x14ac:dyDescent="0.3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</row>
    <row r="399" spans="2:21" ht="15" x14ac:dyDescent="0.3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</row>
    <row r="400" spans="2:21" ht="15" x14ac:dyDescent="0.3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</row>
    <row r="401" spans="2:21" ht="15" x14ac:dyDescent="0.3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</row>
    <row r="402" spans="2:21" ht="15" x14ac:dyDescent="0.3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</row>
    <row r="403" spans="2:21" ht="15" x14ac:dyDescent="0.3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</row>
    <row r="404" spans="2:21" ht="15" x14ac:dyDescent="0.3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</row>
    <row r="405" spans="2:21" ht="15" x14ac:dyDescent="0.3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</row>
    <row r="406" spans="2:21" ht="15" x14ac:dyDescent="0.3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</row>
    <row r="407" spans="2:21" ht="15" x14ac:dyDescent="0.3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</row>
    <row r="408" spans="2:21" ht="15" x14ac:dyDescent="0.3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</row>
    <row r="409" spans="2:21" ht="15" x14ac:dyDescent="0.3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</row>
    <row r="410" spans="2:21" ht="15" x14ac:dyDescent="0.3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</row>
    <row r="411" spans="2:21" ht="15" x14ac:dyDescent="0.3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</row>
    <row r="412" spans="2:21" ht="15" x14ac:dyDescent="0.3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</row>
    <row r="413" spans="2:21" ht="15" x14ac:dyDescent="0.3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</row>
    <row r="414" spans="2:21" ht="15" x14ac:dyDescent="0.3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</row>
    <row r="415" spans="2:21" ht="15" x14ac:dyDescent="0.3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</row>
    <row r="416" spans="2:21" ht="15" x14ac:dyDescent="0.3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</row>
    <row r="417" spans="2:21" ht="15" x14ac:dyDescent="0.3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</row>
    <row r="418" spans="2:21" ht="15" x14ac:dyDescent="0.3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</row>
    <row r="419" spans="2:21" ht="15" x14ac:dyDescent="0.3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</row>
    <row r="420" spans="2:21" ht="15" x14ac:dyDescent="0.3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</row>
    <row r="421" spans="2:21" ht="15" x14ac:dyDescent="0.3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</row>
    <row r="422" spans="2:21" ht="15" x14ac:dyDescent="0.3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</row>
    <row r="423" spans="2:21" ht="15" x14ac:dyDescent="0.3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</row>
    <row r="424" spans="2:21" ht="15" x14ac:dyDescent="0.3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</row>
    <row r="425" spans="2:21" ht="15" x14ac:dyDescent="0.3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</row>
    <row r="426" spans="2:21" ht="15" x14ac:dyDescent="0.3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</row>
    <row r="427" spans="2:21" ht="15" x14ac:dyDescent="0.3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</row>
    <row r="428" spans="2:21" ht="15" x14ac:dyDescent="0.3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</row>
    <row r="429" spans="2:21" ht="15" x14ac:dyDescent="0.3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</row>
    <row r="430" spans="2:21" ht="15" x14ac:dyDescent="0.3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</row>
    <row r="431" spans="2:21" ht="15" x14ac:dyDescent="0.3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</row>
    <row r="432" spans="2:21" ht="15" x14ac:dyDescent="0.3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</row>
    <row r="433" spans="2:21" ht="15" x14ac:dyDescent="0.3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</row>
    <row r="434" spans="2:21" ht="15" x14ac:dyDescent="0.3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</row>
    <row r="435" spans="2:21" ht="15" x14ac:dyDescent="0.3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</row>
    <row r="436" spans="2:21" ht="15" x14ac:dyDescent="0.3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</row>
    <row r="437" spans="2:21" ht="15" x14ac:dyDescent="0.3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</row>
    <row r="438" spans="2:21" ht="15" x14ac:dyDescent="0.3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</row>
    <row r="439" spans="2:21" ht="15" x14ac:dyDescent="0.3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</row>
    <row r="440" spans="2:21" ht="15" x14ac:dyDescent="0.3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</row>
    <row r="441" spans="2:21" ht="15" x14ac:dyDescent="0.3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</row>
    <row r="442" spans="2:21" ht="15" x14ac:dyDescent="0.3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</row>
    <row r="443" spans="2:21" ht="15" x14ac:dyDescent="0.3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</row>
    <row r="444" spans="2:21" ht="15" x14ac:dyDescent="0.3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</row>
    <row r="445" spans="2:21" ht="15" x14ac:dyDescent="0.3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</row>
    <row r="446" spans="2:21" ht="15" x14ac:dyDescent="0.3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</row>
    <row r="447" spans="2:21" ht="15" x14ac:dyDescent="0.3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</row>
    <row r="448" spans="2:21" ht="15" x14ac:dyDescent="0.3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</row>
    <row r="449" spans="2:21" ht="15" x14ac:dyDescent="0.3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</row>
    <row r="450" spans="2:21" ht="15" x14ac:dyDescent="0.3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</row>
    <row r="451" spans="2:21" ht="15" x14ac:dyDescent="0.3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</row>
    <row r="452" spans="2:21" ht="15" x14ac:dyDescent="0.3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</row>
    <row r="453" spans="2:21" ht="15" x14ac:dyDescent="0.3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</row>
    <row r="454" spans="2:21" ht="15" x14ac:dyDescent="0.3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</row>
    <row r="455" spans="2:21" ht="15" x14ac:dyDescent="0.3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</row>
    <row r="456" spans="2:21" ht="15" x14ac:dyDescent="0.3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</row>
    <row r="457" spans="2:21" ht="15" x14ac:dyDescent="0.3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</row>
    <row r="458" spans="2:21" ht="15" x14ac:dyDescent="0.3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</row>
    <row r="459" spans="2:21" ht="15" x14ac:dyDescent="0.3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</row>
    <row r="460" spans="2:21" ht="15" x14ac:dyDescent="0.3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</row>
    <row r="461" spans="2:21" ht="15" x14ac:dyDescent="0.3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</row>
    <row r="462" spans="2:21" ht="15" x14ac:dyDescent="0.3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</row>
    <row r="463" spans="2:21" ht="15" x14ac:dyDescent="0.3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</row>
    <row r="464" spans="2:21" ht="15" x14ac:dyDescent="0.3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</row>
    <row r="465" spans="2:21" ht="15" x14ac:dyDescent="0.3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</row>
    <row r="466" spans="2:21" ht="15" x14ac:dyDescent="0.3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</row>
    <row r="467" spans="2:21" ht="15" x14ac:dyDescent="0.3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</row>
    <row r="468" spans="2:21" ht="15" x14ac:dyDescent="0.3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</row>
    <row r="469" spans="2:21" ht="15" x14ac:dyDescent="0.3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</row>
    <row r="470" spans="2:21" ht="15" x14ac:dyDescent="0.3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</row>
    <row r="471" spans="2:21" ht="15" x14ac:dyDescent="0.3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</row>
    <row r="472" spans="2:21" ht="15" x14ac:dyDescent="0.3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</row>
    <row r="473" spans="2:21" ht="15" x14ac:dyDescent="0.3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</row>
    <row r="474" spans="2:21" ht="15" x14ac:dyDescent="0.3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</row>
    <row r="475" spans="2:21" ht="15" x14ac:dyDescent="0.3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</row>
    <row r="476" spans="2:21" ht="15" x14ac:dyDescent="0.3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</row>
    <row r="477" spans="2:21" ht="15" x14ac:dyDescent="0.3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</row>
    <row r="478" spans="2:21" ht="15" x14ac:dyDescent="0.3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</row>
    <row r="479" spans="2:21" ht="15" x14ac:dyDescent="0.3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</row>
    <row r="480" spans="2:21" ht="15" x14ac:dyDescent="0.3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</row>
    <row r="481" spans="2:21" ht="15" x14ac:dyDescent="0.3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</row>
    <row r="482" spans="2:21" ht="15" x14ac:dyDescent="0.3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</row>
    <row r="483" spans="2:21" ht="15" x14ac:dyDescent="0.3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</row>
    <row r="484" spans="2:21" ht="15" x14ac:dyDescent="0.3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</row>
    <row r="485" spans="2:21" ht="15" x14ac:dyDescent="0.3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</row>
    <row r="486" spans="2:21" ht="15" x14ac:dyDescent="0.3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</row>
    <row r="487" spans="2:21" ht="15" x14ac:dyDescent="0.3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</row>
    <row r="488" spans="2:21" ht="15" x14ac:dyDescent="0.3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</row>
    <row r="489" spans="2:21" ht="15" x14ac:dyDescent="0.3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</row>
    <row r="490" spans="2:21" ht="15" x14ac:dyDescent="0.3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</row>
    <row r="491" spans="2:21" ht="15" x14ac:dyDescent="0.3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</row>
    <row r="492" spans="2:21" ht="15" x14ac:dyDescent="0.3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</row>
    <row r="493" spans="2:21" ht="15" x14ac:dyDescent="0.3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</row>
    <row r="494" spans="2:21" ht="15" x14ac:dyDescent="0.3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</row>
    <row r="495" spans="2:21" ht="15" x14ac:dyDescent="0.3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</row>
    <row r="496" spans="2:21" ht="15" x14ac:dyDescent="0.3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</row>
    <row r="497" spans="2:21" ht="15" x14ac:dyDescent="0.3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</row>
    <row r="498" spans="2:21" ht="15" x14ac:dyDescent="0.3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</row>
    <row r="499" spans="2:21" ht="15" x14ac:dyDescent="0.3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</row>
    <row r="500" spans="2:21" ht="15" x14ac:dyDescent="0.3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</row>
    <row r="501" spans="2:21" ht="15" x14ac:dyDescent="0.3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</row>
    <row r="502" spans="2:21" ht="15" x14ac:dyDescent="0.3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</row>
    <row r="503" spans="2:21" ht="15" x14ac:dyDescent="0.3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</row>
    <row r="504" spans="2:21" ht="15" x14ac:dyDescent="0.3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</row>
    <row r="505" spans="2:21" ht="15" x14ac:dyDescent="0.3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</row>
    <row r="506" spans="2:21" ht="15" x14ac:dyDescent="0.3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</row>
    <row r="507" spans="2:21" ht="15" x14ac:dyDescent="0.3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</row>
    <row r="508" spans="2:21" ht="15" x14ac:dyDescent="0.3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</row>
    <row r="509" spans="2:21" ht="15" x14ac:dyDescent="0.3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</row>
    <row r="510" spans="2:21" ht="15" x14ac:dyDescent="0.3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</row>
    <row r="511" spans="2:21" ht="15" x14ac:dyDescent="0.3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</row>
    <row r="512" spans="2:21" ht="15" x14ac:dyDescent="0.3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</row>
    <row r="513" spans="2:21" ht="15" x14ac:dyDescent="0.3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</row>
    <row r="514" spans="2:21" ht="15" x14ac:dyDescent="0.3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</row>
    <row r="515" spans="2:21" ht="15" x14ac:dyDescent="0.3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</row>
    <row r="516" spans="2:21" ht="15" x14ac:dyDescent="0.3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</row>
    <row r="517" spans="2:21" ht="15" x14ac:dyDescent="0.3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</row>
    <row r="518" spans="2:21" ht="15" x14ac:dyDescent="0.3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</row>
    <row r="519" spans="2:21" ht="15" x14ac:dyDescent="0.3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</row>
    <row r="520" spans="2:21" ht="15" x14ac:dyDescent="0.3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</row>
    <row r="521" spans="2:21" ht="15" x14ac:dyDescent="0.3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</row>
    <row r="522" spans="2:21" ht="15" x14ac:dyDescent="0.3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</row>
    <row r="523" spans="2:21" ht="15" x14ac:dyDescent="0.3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</row>
    <row r="524" spans="2:21" ht="15" x14ac:dyDescent="0.3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</row>
    <row r="525" spans="2:21" ht="15" x14ac:dyDescent="0.3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</row>
    <row r="526" spans="2:21" ht="15" x14ac:dyDescent="0.3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</row>
    <row r="527" spans="2:21" ht="15" x14ac:dyDescent="0.3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</row>
    <row r="528" spans="2:21" ht="15" x14ac:dyDescent="0.3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</row>
    <row r="529" spans="2:21" ht="15" x14ac:dyDescent="0.3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</row>
    <row r="530" spans="2:21" ht="15" x14ac:dyDescent="0.3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</row>
    <row r="531" spans="2:21" ht="15" x14ac:dyDescent="0.3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</row>
    <row r="532" spans="2:21" ht="15" x14ac:dyDescent="0.3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</row>
    <row r="533" spans="2:21" ht="15" x14ac:dyDescent="0.3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</row>
    <row r="534" spans="2:21" ht="15" x14ac:dyDescent="0.3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</row>
    <row r="535" spans="2:21" ht="15" x14ac:dyDescent="0.3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</row>
    <row r="536" spans="2:21" ht="15" x14ac:dyDescent="0.3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</row>
    <row r="537" spans="2:21" ht="15" x14ac:dyDescent="0.3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</row>
    <row r="538" spans="2:21" ht="15" x14ac:dyDescent="0.3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</row>
    <row r="539" spans="2:21" ht="15" x14ac:dyDescent="0.3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</row>
    <row r="540" spans="2:21" ht="15" x14ac:dyDescent="0.3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</row>
    <row r="541" spans="2:21" ht="15" x14ac:dyDescent="0.3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</row>
    <row r="542" spans="2:21" ht="15" x14ac:dyDescent="0.3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</row>
    <row r="543" spans="2:21" ht="15" x14ac:dyDescent="0.3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</row>
    <row r="544" spans="2:21" ht="15" x14ac:dyDescent="0.3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</row>
    <row r="545" spans="2:21" ht="15" x14ac:dyDescent="0.3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</row>
    <row r="546" spans="2:21" ht="15" x14ac:dyDescent="0.3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</row>
    <row r="547" spans="2:21" ht="15" x14ac:dyDescent="0.3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</row>
    <row r="548" spans="2:21" ht="15" x14ac:dyDescent="0.3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</row>
    <row r="549" spans="2:21" ht="15" x14ac:dyDescent="0.3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</row>
    <row r="550" spans="2:21" ht="15" x14ac:dyDescent="0.3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</row>
    <row r="551" spans="2:21" ht="15" x14ac:dyDescent="0.3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</row>
    <row r="552" spans="2:21" ht="15" x14ac:dyDescent="0.3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</row>
    <row r="553" spans="2:21" ht="15" x14ac:dyDescent="0.3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</row>
    <row r="554" spans="2:21" ht="15" x14ac:dyDescent="0.3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</row>
    <row r="555" spans="2:21" ht="15" x14ac:dyDescent="0.3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</row>
    <row r="556" spans="2:21" ht="15" x14ac:dyDescent="0.3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</row>
    <row r="557" spans="2:21" ht="15" x14ac:dyDescent="0.3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</row>
    <row r="558" spans="2:21" ht="15" x14ac:dyDescent="0.3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</row>
    <row r="559" spans="2:21" ht="15" x14ac:dyDescent="0.3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</row>
    <row r="560" spans="2:21" ht="15" x14ac:dyDescent="0.3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</row>
    <row r="561" spans="2:21" ht="15" x14ac:dyDescent="0.3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</row>
    <row r="562" spans="2:21" ht="15" x14ac:dyDescent="0.3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</row>
    <row r="563" spans="2:21" ht="15" x14ac:dyDescent="0.3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</row>
    <row r="564" spans="2:21" ht="15" x14ac:dyDescent="0.3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</row>
    <row r="565" spans="2:21" ht="15" x14ac:dyDescent="0.3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</row>
    <row r="566" spans="2:21" ht="15" x14ac:dyDescent="0.3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</row>
    <row r="567" spans="2:21" ht="15" x14ac:dyDescent="0.3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</row>
    <row r="568" spans="2:21" ht="15" x14ac:dyDescent="0.3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</row>
    <row r="569" spans="2:21" ht="15" x14ac:dyDescent="0.3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</row>
    <row r="570" spans="2:21" ht="15" x14ac:dyDescent="0.3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</row>
    <row r="571" spans="2:21" ht="15" x14ac:dyDescent="0.3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</row>
    <row r="572" spans="2:21" ht="15" x14ac:dyDescent="0.3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</row>
    <row r="573" spans="2:21" ht="15" x14ac:dyDescent="0.3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</row>
    <row r="574" spans="2:21" ht="15" x14ac:dyDescent="0.3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</row>
    <row r="575" spans="2:21" ht="15" x14ac:dyDescent="0.3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</row>
    <row r="576" spans="2:21" ht="15" x14ac:dyDescent="0.3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</row>
    <row r="577" spans="2:21" ht="15" x14ac:dyDescent="0.3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</row>
    <row r="578" spans="2:21" ht="15" x14ac:dyDescent="0.3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</row>
    <row r="579" spans="2:21" ht="15" x14ac:dyDescent="0.3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</row>
    <row r="580" spans="2:21" ht="15" x14ac:dyDescent="0.3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</row>
    <row r="581" spans="2:21" ht="15" x14ac:dyDescent="0.3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</row>
    <row r="582" spans="2:21" ht="15" x14ac:dyDescent="0.3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</row>
    <row r="583" spans="2:21" ht="15" x14ac:dyDescent="0.3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</row>
    <row r="584" spans="2:21" ht="15" x14ac:dyDescent="0.3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</row>
    <row r="585" spans="2:21" ht="15" x14ac:dyDescent="0.3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</row>
    <row r="586" spans="2:21" ht="15" x14ac:dyDescent="0.3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</row>
    <row r="587" spans="2:21" ht="15" x14ac:dyDescent="0.3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</row>
    <row r="588" spans="2:21" ht="15" x14ac:dyDescent="0.3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</row>
    <row r="589" spans="2:21" ht="15" x14ac:dyDescent="0.3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</row>
    <row r="590" spans="2:21" ht="15" x14ac:dyDescent="0.3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</row>
    <row r="591" spans="2:21" ht="15" x14ac:dyDescent="0.3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</row>
    <row r="592" spans="2:21" ht="15" x14ac:dyDescent="0.3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</row>
    <row r="593" spans="2:21" ht="15" x14ac:dyDescent="0.3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</row>
    <row r="594" spans="2:21" ht="15" x14ac:dyDescent="0.3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</row>
    <row r="595" spans="2:21" ht="15" x14ac:dyDescent="0.3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</row>
    <row r="596" spans="2:21" ht="15" x14ac:dyDescent="0.3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</row>
    <row r="597" spans="2:21" ht="15" x14ac:dyDescent="0.3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</row>
    <row r="598" spans="2:21" ht="15" x14ac:dyDescent="0.3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</row>
    <row r="599" spans="2:21" ht="15" x14ac:dyDescent="0.3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</row>
    <row r="600" spans="2:21" ht="15" x14ac:dyDescent="0.3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</row>
    <row r="601" spans="2:21" ht="15" x14ac:dyDescent="0.3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</row>
    <row r="602" spans="2:21" ht="15" x14ac:dyDescent="0.3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</row>
    <row r="603" spans="2:21" ht="15" x14ac:dyDescent="0.3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</row>
    <row r="604" spans="2:21" ht="15" x14ac:dyDescent="0.3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</row>
    <row r="605" spans="2:21" ht="15" x14ac:dyDescent="0.3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</row>
    <row r="606" spans="2:21" ht="15" x14ac:dyDescent="0.3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</row>
    <row r="607" spans="2:21" ht="15" x14ac:dyDescent="0.3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</row>
    <row r="608" spans="2:21" ht="15" x14ac:dyDescent="0.3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</row>
    <row r="609" spans="2:21" ht="15" x14ac:dyDescent="0.3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</row>
    <row r="610" spans="2:21" ht="15" x14ac:dyDescent="0.3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</row>
    <row r="611" spans="2:21" ht="15" x14ac:dyDescent="0.3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</row>
    <row r="612" spans="2:21" ht="15" x14ac:dyDescent="0.3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</row>
    <row r="613" spans="2:21" ht="15" x14ac:dyDescent="0.3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</row>
    <row r="614" spans="2:21" ht="15" x14ac:dyDescent="0.3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</row>
    <row r="615" spans="2:21" ht="15" x14ac:dyDescent="0.3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</row>
    <row r="616" spans="2:21" ht="15" x14ac:dyDescent="0.3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</row>
    <row r="617" spans="2:21" ht="15" x14ac:dyDescent="0.3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</row>
    <row r="618" spans="2:21" ht="15" x14ac:dyDescent="0.3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</row>
    <row r="619" spans="2:21" ht="15" x14ac:dyDescent="0.3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</row>
    <row r="620" spans="2:21" ht="15" x14ac:dyDescent="0.3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</row>
    <row r="621" spans="2:21" ht="15" x14ac:dyDescent="0.3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</row>
    <row r="622" spans="2:21" ht="15" x14ac:dyDescent="0.3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</row>
    <row r="623" spans="2:21" ht="15" x14ac:dyDescent="0.3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</row>
    <row r="624" spans="2:21" ht="15" x14ac:dyDescent="0.3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</row>
    <row r="625" spans="2:21" ht="15" x14ac:dyDescent="0.3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</row>
    <row r="626" spans="2:21" ht="15" x14ac:dyDescent="0.3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</row>
    <row r="627" spans="2:21" ht="15" x14ac:dyDescent="0.3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</row>
    <row r="628" spans="2:21" ht="15" x14ac:dyDescent="0.3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</row>
    <row r="629" spans="2:21" ht="15" x14ac:dyDescent="0.3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</row>
    <row r="630" spans="2:21" ht="15" x14ac:dyDescent="0.3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</row>
    <row r="631" spans="2:21" ht="15" x14ac:dyDescent="0.3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</row>
    <row r="632" spans="2:21" ht="15" x14ac:dyDescent="0.3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</row>
    <row r="633" spans="2:21" ht="15" x14ac:dyDescent="0.3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</row>
    <row r="634" spans="2:21" ht="15" x14ac:dyDescent="0.3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</row>
    <row r="635" spans="2:21" ht="15" x14ac:dyDescent="0.3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</row>
    <row r="636" spans="2:21" ht="15" x14ac:dyDescent="0.3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</row>
    <row r="637" spans="2:21" ht="15" x14ac:dyDescent="0.3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</row>
    <row r="638" spans="2:21" ht="15" x14ac:dyDescent="0.3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</row>
    <row r="639" spans="2:21" ht="15" x14ac:dyDescent="0.3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</row>
    <row r="640" spans="2:21" ht="15" x14ac:dyDescent="0.3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</row>
    <row r="641" spans="2:21" ht="15" x14ac:dyDescent="0.3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</row>
    <row r="642" spans="2:21" ht="15" x14ac:dyDescent="0.3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</row>
    <row r="643" spans="2:21" ht="15" x14ac:dyDescent="0.3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</row>
    <row r="644" spans="2:21" ht="15" x14ac:dyDescent="0.3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</row>
    <row r="645" spans="2:21" ht="15" x14ac:dyDescent="0.3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</row>
    <row r="646" spans="2:21" ht="15" x14ac:dyDescent="0.3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</row>
    <row r="647" spans="2:21" ht="15" x14ac:dyDescent="0.3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</row>
    <row r="648" spans="2:21" ht="15" x14ac:dyDescent="0.3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</row>
    <row r="649" spans="2:21" ht="15" x14ac:dyDescent="0.3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</row>
    <row r="650" spans="2:21" ht="15" x14ac:dyDescent="0.3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</row>
    <row r="651" spans="2:21" ht="15" x14ac:dyDescent="0.3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</row>
    <row r="652" spans="2:21" ht="15" x14ac:dyDescent="0.3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</row>
    <row r="653" spans="2:21" ht="15" x14ac:dyDescent="0.3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</row>
    <row r="654" spans="2:21" ht="15" x14ac:dyDescent="0.3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</row>
    <row r="655" spans="2:21" ht="15" x14ac:dyDescent="0.3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</row>
    <row r="656" spans="2:21" ht="15" x14ac:dyDescent="0.3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</row>
    <row r="657" spans="2:21" ht="15" x14ac:dyDescent="0.3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</row>
    <row r="658" spans="2:21" ht="15" x14ac:dyDescent="0.3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</row>
    <row r="659" spans="2:21" ht="15" x14ac:dyDescent="0.3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</row>
    <row r="660" spans="2:21" ht="15" x14ac:dyDescent="0.3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</row>
    <row r="661" spans="2:21" ht="15" x14ac:dyDescent="0.3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</row>
    <row r="662" spans="2:21" ht="15" x14ac:dyDescent="0.3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</row>
    <row r="663" spans="2:21" ht="15" x14ac:dyDescent="0.3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</row>
    <row r="664" spans="2:21" ht="15" x14ac:dyDescent="0.3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</row>
    <row r="665" spans="2:21" ht="15" x14ac:dyDescent="0.3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</row>
    <row r="666" spans="2:21" ht="15" x14ac:dyDescent="0.3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</row>
    <row r="667" spans="2:21" ht="15" x14ac:dyDescent="0.3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</row>
    <row r="668" spans="2:21" ht="15" x14ac:dyDescent="0.3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</row>
    <row r="669" spans="2:21" ht="15" x14ac:dyDescent="0.3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</row>
    <row r="670" spans="2:21" ht="15" x14ac:dyDescent="0.3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</row>
    <row r="671" spans="2:21" ht="15" x14ac:dyDescent="0.3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</row>
    <row r="672" spans="2:21" ht="15" x14ac:dyDescent="0.3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</row>
    <row r="673" spans="2:21" ht="15" x14ac:dyDescent="0.3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</row>
    <row r="674" spans="2:21" ht="15" x14ac:dyDescent="0.3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</row>
    <row r="675" spans="2:21" ht="15" x14ac:dyDescent="0.3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</row>
    <row r="676" spans="2:21" ht="15" x14ac:dyDescent="0.3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</row>
    <row r="677" spans="2:21" ht="15" x14ac:dyDescent="0.3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</row>
    <row r="678" spans="2:21" ht="15" x14ac:dyDescent="0.3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</row>
    <row r="679" spans="2:21" ht="15" x14ac:dyDescent="0.3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</row>
    <row r="680" spans="2:21" ht="15" x14ac:dyDescent="0.3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</row>
    <row r="681" spans="2:21" ht="15" x14ac:dyDescent="0.3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</row>
    <row r="682" spans="2:21" ht="15" x14ac:dyDescent="0.3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</row>
    <row r="683" spans="2:21" ht="15" x14ac:dyDescent="0.3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</row>
    <row r="684" spans="2:21" ht="15" x14ac:dyDescent="0.3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</row>
    <row r="685" spans="2:21" ht="15" x14ac:dyDescent="0.3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</row>
    <row r="686" spans="2:21" ht="15" x14ac:dyDescent="0.3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</row>
    <row r="687" spans="2:21" ht="15" x14ac:dyDescent="0.3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</row>
    <row r="688" spans="2:21" ht="15" x14ac:dyDescent="0.3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</row>
    <row r="689" spans="2:21" ht="15" x14ac:dyDescent="0.3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</row>
    <row r="690" spans="2:21" ht="15" x14ac:dyDescent="0.3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</row>
    <row r="691" spans="2:21" ht="15" x14ac:dyDescent="0.3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</row>
    <row r="692" spans="2:21" ht="15" x14ac:dyDescent="0.3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</row>
    <row r="693" spans="2:21" ht="15" x14ac:dyDescent="0.3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</row>
    <row r="694" spans="2:21" ht="15" x14ac:dyDescent="0.3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</row>
    <row r="695" spans="2:21" ht="15" x14ac:dyDescent="0.3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</row>
    <row r="696" spans="2:21" ht="15" x14ac:dyDescent="0.3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</row>
    <row r="697" spans="2:21" ht="15" x14ac:dyDescent="0.3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</row>
    <row r="698" spans="2:21" ht="15" x14ac:dyDescent="0.3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</row>
    <row r="699" spans="2:21" ht="15" x14ac:dyDescent="0.3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</row>
    <row r="700" spans="2:21" ht="15" x14ac:dyDescent="0.3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</row>
    <row r="701" spans="2:21" ht="15" x14ac:dyDescent="0.3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</row>
    <row r="702" spans="2:21" ht="15" x14ac:dyDescent="0.3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</row>
    <row r="703" spans="2:21" ht="15" x14ac:dyDescent="0.3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</row>
    <row r="704" spans="2:21" ht="15" x14ac:dyDescent="0.3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</row>
    <row r="705" spans="2:21" ht="15" x14ac:dyDescent="0.3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</row>
    <row r="706" spans="2:21" ht="15" x14ac:dyDescent="0.3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</row>
    <row r="707" spans="2:21" ht="15" x14ac:dyDescent="0.3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</row>
    <row r="708" spans="2:21" ht="15" x14ac:dyDescent="0.3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</row>
    <row r="709" spans="2:21" ht="15" x14ac:dyDescent="0.3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</row>
    <row r="710" spans="2:21" ht="15" x14ac:dyDescent="0.3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</row>
    <row r="711" spans="2:21" ht="15" x14ac:dyDescent="0.3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</row>
    <row r="712" spans="2:21" ht="15" x14ac:dyDescent="0.3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</row>
    <row r="713" spans="2:21" ht="15" x14ac:dyDescent="0.3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</row>
    <row r="714" spans="2:21" ht="15" x14ac:dyDescent="0.3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</row>
    <row r="715" spans="2:21" ht="15" x14ac:dyDescent="0.3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</row>
    <row r="716" spans="2:21" ht="15" x14ac:dyDescent="0.3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</row>
    <row r="717" spans="2:21" ht="15" x14ac:dyDescent="0.3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</row>
    <row r="718" spans="2:21" ht="15" x14ac:dyDescent="0.3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</row>
    <row r="719" spans="2:21" ht="15" x14ac:dyDescent="0.3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</row>
    <row r="720" spans="2:21" ht="15" x14ac:dyDescent="0.3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</row>
    <row r="721" spans="2:21" ht="15" x14ac:dyDescent="0.3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</row>
    <row r="722" spans="2:21" ht="15" x14ac:dyDescent="0.3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</row>
    <row r="723" spans="2:21" ht="15" x14ac:dyDescent="0.3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</row>
    <row r="724" spans="2:21" ht="15" x14ac:dyDescent="0.3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</row>
    <row r="725" spans="2:21" ht="15" x14ac:dyDescent="0.3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</row>
    <row r="726" spans="2:21" ht="15" x14ac:dyDescent="0.3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</row>
    <row r="727" spans="2:21" ht="15" x14ac:dyDescent="0.3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</row>
    <row r="728" spans="2:21" ht="15" x14ac:dyDescent="0.3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</row>
    <row r="729" spans="2:21" ht="15" x14ac:dyDescent="0.3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</row>
    <row r="730" spans="2:21" ht="15" x14ac:dyDescent="0.3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</row>
    <row r="731" spans="2:21" ht="15" x14ac:dyDescent="0.3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</row>
    <row r="732" spans="2:21" ht="15" x14ac:dyDescent="0.3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</row>
    <row r="733" spans="2:21" ht="15" x14ac:dyDescent="0.3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</row>
    <row r="734" spans="2:21" ht="15" x14ac:dyDescent="0.3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</row>
    <row r="735" spans="2:21" ht="15" x14ac:dyDescent="0.3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</row>
    <row r="736" spans="2:21" ht="15" x14ac:dyDescent="0.3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</row>
    <row r="737" spans="2:21" ht="15" x14ac:dyDescent="0.3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</row>
    <row r="738" spans="2:21" ht="15" x14ac:dyDescent="0.3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</row>
    <row r="739" spans="2:21" ht="15" x14ac:dyDescent="0.3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</row>
    <row r="740" spans="2:21" ht="15" x14ac:dyDescent="0.3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</row>
    <row r="741" spans="2:21" ht="15" x14ac:dyDescent="0.3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</row>
    <row r="742" spans="2:21" ht="15" x14ac:dyDescent="0.3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</row>
    <row r="743" spans="2:21" ht="15" x14ac:dyDescent="0.3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</row>
    <row r="744" spans="2:21" ht="15" x14ac:dyDescent="0.3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</row>
    <row r="745" spans="2:21" ht="15" x14ac:dyDescent="0.3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</row>
    <row r="746" spans="2:21" ht="15" x14ac:dyDescent="0.3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</row>
    <row r="747" spans="2:21" ht="15" x14ac:dyDescent="0.3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</row>
    <row r="748" spans="2:21" ht="15" x14ac:dyDescent="0.3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</row>
    <row r="749" spans="2:21" ht="15" x14ac:dyDescent="0.3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</row>
    <row r="750" spans="2:21" ht="15" x14ac:dyDescent="0.3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</row>
    <row r="751" spans="2:21" ht="15" x14ac:dyDescent="0.3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</row>
    <row r="752" spans="2:21" ht="15" x14ac:dyDescent="0.3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</row>
    <row r="753" spans="2:21" ht="15" x14ac:dyDescent="0.3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</row>
    <row r="754" spans="2:21" ht="15" x14ac:dyDescent="0.3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</row>
    <row r="755" spans="2:21" ht="15" x14ac:dyDescent="0.3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</row>
    <row r="756" spans="2:21" ht="15" x14ac:dyDescent="0.3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</row>
    <row r="757" spans="2:21" ht="15" x14ac:dyDescent="0.3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</row>
    <row r="758" spans="2:21" ht="15" x14ac:dyDescent="0.3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</row>
    <row r="759" spans="2:21" ht="15" x14ac:dyDescent="0.3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</row>
    <row r="760" spans="2:21" ht="15" x14ac:dyDescent="0.3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</row>
    <row r="761" spans="2:21" ht="15" x14ac:dyDescent="0.3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</row>
    <row r="762" spans="2:21" ht="15" x14ac:dyDescent="0.3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</row>
    <row r="763" spans="2:21" ht="15" x14ac:dyDescent="0.3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</row>
    <row r="764" spans="2:21" ht="15" x14ac:dyDescent="0.3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</row>
    <row r="765" spans="2:21" ht="15" x14ac:dyDescent="0.3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</row>
    <row r="766" spans="2:21" ht="15" x14ac:dyDescent="0.3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</row>
    <row r="767" spans="2:21" ht="15" x14ac:dyDescent="0.3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</row>
    <row r="768" spans="2:21" ht="15" x14ac:dyDescent="0.3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</row>
    <row r="769" spans="2:21" ht="15" x14ac:dyDescent="0.3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</row>
    <row r="770" spans="2:21" ht="15" x14ac:dyDescent="0.3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</row>
    <row r="771" spans="2:21" ht="15" x14ac:dyDescent="0.3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</row>
    <row r="772" spans="2:21" ht="15" x14ac:dyDescent="0.3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</row>
    <row r="773" spans="2:21" ht="15" x14ac:dyDescent="0.3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</row>
    <row r="774" spans="2:21" ht="15" x14ac:dyDescent="0.3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</row>
    <row r="775" spans="2:21" ht="15" x14ac:dyDescent="0.3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</row>
    <row r="776" spans="2:21" ht="15" x14ac:dyDescent="0.3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</row>
    <row r="777" spans="2:21" ht="15" x14ac:dyDescent="0.3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</row>
    <row r="778" spans="2:21" ht="15" x14ac:dyDescent="0.3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</row>
    <row r="779" spans="2:21" ht="15" x14ac:dyDescent="0.3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</row>
    <row r="780" spans="2:21" ht="15" x14ac:dyDescent="0.3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</row>
    <row r="781" spans="2:21" ht="15" x14ac:dyDescent="0.3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</row>
    <row r="782" spans="2:21" ht="15" x14ac:dyDescent="0.3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</row>
    <row r="783" spans="2:21" ht="15" x14ac:dyDescent="0.3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</row>
    <row r="784" spans="2:21" ht="15" x14ac:dyDescent="0.3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</row>
    <row r="785" spans="2:21" ht="15" x14ac:dyDescent="0.3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</row>
    <row r="786" spans="2:21" ht="15" x14ac:dyDescent="0.3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</row>
    <row r="787" spans="2:21" ht="15" x14ac:dyDescent="0.3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</row>
    <row r="788" spans="2:21" ht="15" x14ac:dyDescent="0.3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</row>
    <row r="789" spans="2:21" ht="15" x14ac:dyDescent="0.3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</row>
    <row r="790" spans="2:21" ht="15" x14ac:dyDescent="0.3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</row>
    <row r="791" spans="2:21" ht="15" x14ac:dyDescent="0.3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</row>
    <row r="792" spans="2:21" ht="15" x14ac:dyDescent="0.3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</row>
    <row r="793" spans="2:21" ht="15" x14ac:dyDescent="0.3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</row>
    <row r="794" spans="2:21" ht="15" x14ac:dyDescent="0.3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</row>
    <row r="795" spans="2:21" ht="15" x14ac:dyDescent="0.3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</row>
    <row r="796" spans="2:21" ht="15" x14ac:dyDescent="0.3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</row>
    <row r="797" spans="2:21" ht="15" x14ac:dyDescent="0.3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</row>
    <row r="798" spans="2:21" ht="15" x14ac:dyDescent="0.3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</row>
    <row r="799" spans="2:21" ht="15" x14ac:dyDescent="0.3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</row>
    <row r="800" spans="2:21" ht="15" x14ac:dyDescent="0.3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</row>
    <row r="801" spans="2:21" ht="15" x14ac:dyDescent="0.3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</row>
    <row r="802" spans="2:21" ht="15" x14ac:dyDescent="0.3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</row>
    <row r="803" spans="2:21" ht="15" x14ac:dyDescent="0.3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</row>
    <row r="804" spans="2:21" ht="15" x14ac:dyDescent="0.3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</row>
    <row r="805" spans="2:21" ht="15" x14ac:dyDescent="0.3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</row>
    <row r="806" spans="2:21" ht="15" x14ac:dyDescent="0.3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</row>
    <row r="807" spans="2:21" ht="15" x14ac:dyDescent="0.3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</row>
    <row r="808" spans="2:21" ht="15" x14ac:dyDescent="0.3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</row>
    <row r="809" spans="2:21" ht="15" x14ac:dyDescent="0.3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</row>
    <row r="810" spans="2:21" ht="15" x14ac:dyDescent="0.3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</row>
    <row r="811" spans="2:21" ht="15" x14ac:dyDescent="0.3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</row>
    <row r="812" spans="2:21" ht="15" x14ac:dyDescent="0.3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</row>
    <row r="813" spans="2:21" ht="15" x14ac:dyDescent="0.3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</row>
    <row r="814" spans="2:21" ht="15" x14ac:dyDescent="0.3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</row>
    <row r="815" spans="2:21" ht="15" x14ac:dyDescent="0.3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</row>
    <row r="816" spans="2:21" ht="15" x14ac:dyDescent="0.3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</row>
    <row r="817" spans="2:21" ht="15" x14ac:dyDescent="0.3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</row>
    <row r="818" spans="2:21" ht="15" x14ac:dyDescent="0.3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</row>
    <row r="819" spans="2:21" ht="15" x14ac:dyDescent="0.3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</row>
    <row r="820" spans="2:21" ht="15" x14ac:dyDescent="0.3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</row>
    <row r="821" spans="2:21" ht="15" x14ac:dyDescent="0.3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</row>
    <row r="822" spans="2:21" ht="15" x14ac:dyDescent="0.3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</row>
    <row r="823" spans="2:21" ht="15" x14ac:dyDescent="0.3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</row>
    <row r="824" spans="2:21" ht="15" x14ac:dyDescent="0.3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</row>
    <row r="825" spans="2:21" ht="15" x14ac:dyDescent="0.3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</row>
    <row r="826" spans="2:21" ht="15" x14ac:dyDescent="0.3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</row>
    <row r="827" spans="2:21" ht="15" x14ac:dyDescent="0.3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</row>
    <row r="828" spans="2:21" ht="15" x14ac:dyDescent="0.3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</row>
    <row r="829" spans="2:21" ht="15" x14ac:dyDescent="0.3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</row>
    <row r="830" spans="2:21" ht="15" x14ac:dyDescent="0.3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</row>
    <row r="831" spans="2:21" ht="15" x14ac:dyDescent="0.3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</row>
    <row r="832" spans="2:21" ht="15" x14ac:dyDescent="0.3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</row>
    <row r="833" spans="2:21" ht="15" x14ac:dyDescent="0.3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</row>
    <row r="834" spans="2:21" ht="15" x14ac:dyDescent="0.3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</row>
    <row r="835" spans="2:21" ht="15" x14ac:dyDescent="0.3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</row>
    <row r="836" spans="2:21" ht="15" x14ac:dyDescent="0.3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</row>
    <row r="837" spans="2:21" ht="15" x14ac:dyDescent="0.3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</row>
    <row r="838" spans="2:21" ht="15" x14ac:dyDescent="0.3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</row>
    <row r="839" spans="2:21" ht="15" x14ac:dyDescent="0.3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</row>
    <row r="840" spans="2:21" ht="15" x14ac:dyDescent="0.3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</row>
    <row r="841" spans="2:21" ht="15" x14ac:dyDescent="0.3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</row>
    <row r="842" spans="2:21" ht="15" x14ac:dyDescent="0.3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</row>
    <row r="843" spans="2:21" ht="15" x14ac:dyDescent="0.3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</row>
    <row r="844" spans="2:21" ht="15" x14ac:dyDescent="0.3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</row>
    <row r="845" spans="2:21" ht="15" x14ac:dyDescent="0.3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</row>
    <row r="846" spans="2:21" ht="15" x14ac:dyDescent="0.3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</row>
    <row r="847" spans="2:21" ht="15" x14ac:dyDescent="0.3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</row>
    <row r="848" spans="2:21" ht="15" x14ac:dyDescent="0.3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</row>
    <row r="849" spans="2:21" ht="15" x14ac:dyDescent="0.3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</row>
    <row r="850" spans="2:21" ht="15" x14ac:dyDescent="0.3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</row>
    <row r="851" spans="2:21" ht="15" x14ac:dyDescent="0.3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</row>
    <row r="852" spans="2:21" ht="15" x14ac:dyDescent="0.3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</row>
    <row r="853" spans="2:21" ht="15" x14ac:dyDescent="0.3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</row>
    <row r="854" spans="2:21" ht="15" x14ac:dyDescent="0.3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</row>
    <row r="855" spans="2:21" ht="15" x14ac:dyDescent="0.3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</row>
    <row r="856" spans="2:21" ht="15" x14ac:dyDescent="0.3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</row>
    <row r="857" spans="2:21" ht="15" x14ac:dyDescent="0.3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</row>
    <row r="858" spans="2:21" ht="15" x14ac:dyDescent="0.3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</row>
    <row r="859" spans="2:21" ht="15" x14ac:dyDescent="0.3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</row>
    <row r="860" spans="2:21" ht="15" x14ac:dyDescent="0.3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</row>
    <row r="861" spans="2:21" ht="15" x14ac:dyDescent="0.3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</row>
    <row r="862" spans="2:21" ht="15" x14ac:dyDescent="0.3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</row>
    <row r="863" spans="2:21" ht="15" x14ac:dyDescent="0.3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</row>
    <row r="864" spans="2:21" ht="15" x14ac:dyDescent="0.3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</row>
    <row r="865" spans="2:21" ht="15" x14ac:dyDescent="0.3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</row>
    <row r="866" spans="2:21" ht="15" x14ac:dyDescent="0.3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</row>
    <row r="867" spans="2:21" ht="15" x14ac:dyDescent="0.3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</row>
    <row r="868" spans="2:21" ht="15" x14ac:dyDescent="0.3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</row>
    <row r="869" spans="2:21" ht="15" x14ac:dyDescent="0.3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</row>
    <row r="870" spans="2:21" ht="15" x14ac:dyDescent="0.3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</row>
    <row r="871" spans="2:21" ht="15" x14ac:dyDescent="0.3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</row>
    <row r="872" spans="2:21" ht="15" x14ac:dyDescent="0.3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</row>
    <row r="873" spans="2:21" ht="15" x14ac:dyDescent="0.3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</row>
    <row r="874" spans="2:21" ht="15" x14ac:dyDescent="0.3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</row>
    <row r="875" spans="2:21" ht="15" x14ac:dyDescent="0.3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</row>
    <row r="876" spans="2:21" ht="15" x14ac:dyDescent="0.3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</row>
    <row r="877" spans="2:21" ht="15" x14ac:dyDescent="0.3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</row>
    <row r="878" spans="2:21" ht="15" x14ac:dyDescent="0.3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</row>
    <row r="879" spans="2:21" ht="15" x14ac:dyDescent="0.3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</row>
    <row r="880" spans="2:21" ht="15" x14ac:dyDescent="0.3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</row>
    <row r="881" spans="2:21" ht="15" x14ac:dyDescent="0.3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</row>
    <row r="882" spans="2:21" ht="15" x14ac:dyDescent="0.3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</row>
    <row r="883" spans="2:21" ht="15" x14ac:dyDescent="0.3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</row>
    <row r="884" spans="2:21" ht="15" x14ac:dyDescent="0.3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</row>
    <row r="885" spans="2:21" ht="15" x14ac:dyDescent="0.3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</row>
    <row r="886" spans="2:21" ht="15" x14ac:dyDescent="0.3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</row>
    <row r="887" spans="2:21" ht="15" x14ac:dyDescent="0.3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</row>
    <row r="888" spans="2:21" ht="15" x14ac:dyDescent="0.3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</row>
    <row r="889" spans="2:21" ht="15" x14ac:dyDescent="0.3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</row>
    <row r="890" spans="2:21" ht="15" x14ac:dyDescent="0.3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</row>
    <row r="891" spans="2:21" ht="15" x14ac:dyDescent="0.3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</row>
    <row r="892" spans="2:21" ht="15" x14ac:dyDescent="0.3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</row>
    <row r="893" spans="2:21" ht="15" x14ac:dyDescent="0.3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</row>
    <row r="894" spans="2:21" ht="15" x14ac:dyDescent="0.3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</row>
    <row r="895" spans="2:21" ht="15" x14ac:dyDescent="0.3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</row>
    <row r="896" spans="2:21" ht="15" x14ac:dyDescent="0.3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</row>
    <row r="897" spans="2:21" ht="15" x14ac:dyDescent="0.3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</row>
    <row r="898" spans="2:21" ht="15" x14ac:dyDescent="0.3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</row>
    <row r="899" spans="2:21" ht="15" x14ac:dyDescent="0.3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</row>
    <row r="900" spans="2:21" ht="15" x14ac:dyDescent="0.3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</row>
    <row r="901" spans="2:21" ht="15" x14ac:dyDescent="0.3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</row>
    <row r="902" spans="2:21" ht="15" x14ac:dyDescent="0.3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</row>
    <row r="903" spans="2:21" ht="15" x14ac:dyDescent="0.3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</row>
    <row r="904" spans="2:21" ht="15" x14ac:dyDescent="0.3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</row>
    <row r="905" spans="2:21" ht="15" x14ac:dyDescent="0.3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</row>
    <row r="906" spans="2:21" ht="15" x14ac:dyDescent="0.3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</row>
    <row r="907" spans="2:21" ht="15" x14ac:dyDescent="0.3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</row>
    <row r="908" spans="2:21" ht="15" x14ac:dyDescent="0.3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</row>
    <row r="909" spans="2:21" ht="15" x14ac:dyDescent="0.3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</row>
    <row r="910" spans="2:21" ht="15" x14ac:dyDescent="0.3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</row>
    <row r="911" spans="2:21" ht="15" x14ac:dyDescent="0.3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</row>
    <row r="912" spans="2:21" ht="15" x14ac:dyDescent="0.3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</row>
    <row r="913" spans="2:21" ht="15" x14ac:dyDescent="0.3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</row>
    <row r="914" spans="2:21" ht="15" x14ac:dyDescent="0.3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</row>
    <row r="915" spans="2:21" ht="15" x14ac:dyDescent="0.3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</row>
    <row r="916" spans="2:21" ht="15" x14ac:dyDescent="0.3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</row>
    <row r="917" spans="2:21" ht="15" x14ac:dyDescent="0.3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</row>
    <row r="918" spans="2:21" ht="15" x14ac:dyDescent="0.3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</row>
    <row r="919" spans="2:21" ht="15" x14ac:dyDescent="0.3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</row>
    <row r="920" spans="2:21" ht="15" x14ac:dyDescent="0.3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</row>
    <row r="921" spans="2:21" ht="15" x14ac:dyDescent="0.3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</row>
    <row r="922" spans="2:21" ht="15" x14ac:dyDescent="0.3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</row>
    <row r="923" spans="2:21" ht="15" x14ac:dyDescent="0.3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</row>
    <row r="924" spans="2:21" ht="15" x14ac:dyDescent="0.3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</row>
    <row r="925" spans="2:21" ht="15" x14ac:dyDescent="0.3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</row>
    <row r="926" spans="2:21" ht="15" x14ac:dyDescent="0.3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</row>
    <row r="927" spans="2:21" ht="15" x14ac:dyDescent="0.3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</row>
    <row r="928" spans="2:21" ht="15" x14ac:dyDescent="0.3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</row>
    <row r="929" spans="2:21" ht="15" x14ac:dyDescent="0.3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</row>
    <row r="930" spans="2:21" ht="15" x14ac:dyDescent="0.3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</row>
    <row r="931" spans="2:21" ht="15" x14ac:dyDescent="0.3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</row>
    <row r="932" spans="2:21" ht="15" x14ac:dyDescent="0.3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</row>
    <row r="933" spans="2:21" ht="15" x14ac:dyDescent="0.3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</row>
    <row r="934" spans="2:21" ht="15" x14ac:dyDescent="0.3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</row>
    <row r="935" spans="2:21" ht="15" x14ac:dyDescent="0.3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</row>
    <row r="936" spans="2:21" ht="15" x14ac:dyDescent="0.3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</row>
    <row r="937" spans="2:21" ht="15" x14ac:dyDescent="0.3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</row>
    <row r="938" spans="2:21" ht="15" x14ac:dyDescent="0.3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</row>
    <row r="939" spans="2:21" ht="15" x14ac:dyDescent="0.3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</row>
    <row r="940" spans="2:21" ht="15" x14ac:dyDescent="0.3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</row>
    <row r="941" spans="2:21" ht="15" x14ac:dyDescent="0.3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</row>
    <row r="942" spans="2:21" ht="15" x14ac:dyDescent="0.3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</row>
    <row r="943" spans="2:21" ht="15" x14ac:dyDescent="0.3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</row>
    <row r="944" spans="2:21" ht="15" x14ac:dyDescent="0.3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</row>
    <row r="945" spans="2:21" ht="15" x14ac:dyDescent="0.3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</row>
    <row r="946" spans="2:21" ht="15" x14ac:dyDescent="0.3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</row>
    <row r="947" spans="2:21" ht="15" x14ac:dyDescent="0.3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</row>
    <row r="948" spans="2:21" ht="15" x14ac:dyDescent="0.3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</row>
    <row r="949" spans="2:21" ht="15" x14ac:dyDescent="0.3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</row>
    <row r="950" spans="2:21" ht="15" x14ac:dyDescent="0.3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</row>
    <row r="951" spans="2:21" ht="15" x14ac:dyDescent="0.3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</row>
    <row r="952" spans="2:21" ht="15" x14ac:dyDescent="0.3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</row>
    <row r="953" spans="2:21" ht="15" x14ac:dyDescent="0.3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</row>
    <row r="954" spans="2:21" ht="15" x14ac:dyDescent="0.3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</row>
    <row r="955" spans="2:21" ht="15" x14ac:dyDescent="0.3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</row>
    <row r="956" spans="2:21" ht="15" x14ac:dyDescent="0.3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</row>
    <row r="957" spans="2:21" ht="15" x14ac:dyDescent="0.3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</row>
    <row r="958" spans="2:21" ht="15" x14ac:dyDescent="0.3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</row>
    <row r="959" spans="2:21" ht="15" x14ac:dyDescent="0.3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</row>
    <row r="960" spans="2:21" ht="15" x14ac:dyDescent="0.3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</row>
    <row r="961" spans="2:21" ht="15" x14ac:dyDescent="0.3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</row>
    <row r="962" spans="2:21" ht="15" x14ac:dyDescent="0.3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</row>
    <row r="963" spans="2:21" ht="15" x14ac:dyDescent="0.3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</row>
    <row r="964" spans="2:21" ht="15" x14ac:dyDescent="0.3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</row>
    <row r="965" spans="2:21" ht="15" x14ac:dyDescent="0.3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</row>
    <row r="966" spans="2:21" ht="15" x14ac:dyDescent="0.3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</row>
    <row r="967" spans="2:21" ht="15" x14ac:dyDescent="0.3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</row>
    <row r="968" spans="2:21" ht="15" x14ac:dyDescent="0.3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</row>
    <row r="969" spans="2:21" ht="15" x14ac:dyDescent="0.3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</row>
    <row r="970" spans="2:21" ht="15" x14ac:dyDescent="0.3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</row>
    <row r="971" spans="2:21" ht="15" x14ac:dyDescent="0.3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</row>
    <row r="972" spans="2:21" ht="15" x14ac:dyDescent="0.3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</row>
    <row r="973" spans="2:21" ht="15" x14ac:dyDescent="0.3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</row>
    <row r="974" spans="2:21" ht="15" x14ac:dyDescent="0.3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</row>
    <row r="975" spans="2:21" ht="15" x14ac:dyDescent="0.3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</row>
    <row r="976" spans="2:21" ht="15" x14ac:dyDescent="0.3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</row>
    <row r="977" spans="2:21" ht="15" x14ac:dyDescent="0.3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</row>
    <row r="978" spans="2:21" ht="15" x14ac:dyDescent="0.3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</row>
    <row r="979" spans="2:21" ht="15" x14ac:dyDescent="0.3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</row>
    <row r="980" spans="2:21" ht="15" x14ac:dyDescent="0.3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</row>
    <row r="981" spans="2:21" ht="15" x14ac:dyDescent="0.3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</row>
    <row r="982" spans="2:21" ht="15" x14ac:dyDescent="0.3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</row>
    <row r="983" spans="2:21" ht="15" x14ac:dyDescent="0.3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</row>
    <row r="984" spans="2:21" ht="15" x14ac:dyDescent="0.3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</row>
    <row r="985" spans="2:21" ht="15" x14ac:dyDescent="0.3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</row>
    <row r="986" spans="2:21" ht="15" x14ac:dyDescent="0.3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</row>
    <row r="987" spans="2:21" ht="15" x14ac:dyDescent="0.3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</row>
    <row r="988" spans="2:21" ht="15" x14ac:dyDescent="0.3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</row>
    <row r="989" spans="2:21" ht="15" x14ac:dyDescent="0.3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</row>
  </sheetData>
  <mergeCells count="11">
    <mergeCell ref="J5:J6"/>
    <mergeCell ref="K5:K6"/>
    <mergeCell ref="L5:L6"/>
    <mergeCell ref="M5:M6"/>
    <mergeCell ref="B4:I4"/>
    <mergeCell ref="B5:B6"/>
    <mergeCell ref="C5:C6"/>
    <mergeCell ref="D5:F5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C17B-9DF2-40D7-AD0A-209BF53C7AB6}">
  <dimension ref="A2:M231"/>
  <sheetViews>
    <sheetView topLeftCell="A226" zoomScale="70" zoomScaleNormal="70" workbookViewId="0">
      <selection activeCell="B227" sqref="B227:B229"/>
    </sheetView>
  </sheetViews>
  <sheetFormatPr defaultColWidth="9.140625" defaultRowHeight="12.75" x14ac:dyDescent="0.25"/>
  <cols>
    <col min="1" max="1" width="4.5703125" style="147" customWidth="1"/>
    <col min="2" max="2" width="5.7109375" style="61" customWidth="1"/>
    <col min="3" max="3" width="38" style="58" customWidth="1"/>
    <col min="4" max="11" width="11.85546875" style="147" customWidth="1"/>
    <col min="12" max="12" width="24.140625" style="147" customWidth="1"/>
    <col min="13" max="16384" width="9.140625" style="58"/>
  </cols>
  <sheetData>
    <row r="2" spans="1:12" x14ac:dyDescent="0.25">
      <c r="B2" s="148" t="s">
        <v>475</v>
      </c>
    </row>
    <row r="3" spans="1:12" x14ac:dyDescent="0.2">
      <c r="A3" s="58"/>
      <c r="B3" s="54" t="s">
        <v>145</v>
      </c>
      <c r="C3" s="14"/>
      <c r="D3" s="14"/>
      <c r="E3" s="14"/>
      <c r="F3" s="14"/>
      <c r="G3" s="14"/>
      <c r="H3" s="14"/>
    </row>
    <row r="4" spans="1:12" x14ac:dyDescent="0.25">
      <c r="B4" s="148" t="s">
        <v>596</v>
      </c>
    </row>
    <row r="5" spans="1:12" x14ac:dyDescent="0.25">
      <c r="B5" s="314" t="s">
        <v>587</v>
      </c>
      <c r="C5" s="315"/>
      <c r="D5" s="316"/>
      <c r="E5" s="316"/>
      <c r="F5" s="316"/>
      <c r="G5" s="316"/>
      <c r="H5" s="316"/>
      <c r="I5" s="316"/>
      <c r="J5" s="316"/>
      <c r="K5" s="316"/>
      <c r="L5" s="317"/>
    </row>
    <row r="6" spans="1:12" ht="25.5" customHeight="1" x14ac:dyDescent="0.25">
      <c r="B6" s="467" t="s">
        <v>50</v>
      </c>
      <c r="C6" s="465" t="s">
        <v>86</v>
      </c>
      <c r="D6" s="462" t="s">
        <v>69</v>
      </c>
      <c r="E6" s="463"/>
      <c r="F6" s="463"/>
      <c r="G6" s="464"/>
      <c r="H6" s="462" t="s">
        <v>70</v>
      </c>
      <c r="I6" s="463"/>
      <c r="J6" s="463"/>
      <c r="K6" s="464"/>
      <c r="L6" s="465" t="s">
        <v>87</v>
      </c>
    </row>
    <row r="7" spans="1:12" ht="17.25" customHeight="1" x14ac:dyDescent="0.25">
      <c r="B7" s="468"/>
      <c r="C7" s="469"/>
      <c r="D7" s="150" t="s">
        <v>16</v>
      </c>
      <c r="E7" s="150" t="s">
        <v>17</v>
      </c>
      <c r="F7" s="150" t="s">
        <v>18</v>
      </c>
      <c r="G7" s="149" t="s">
        <v>51</v>
      </c>
      <c r="H7" s="150" t="s">
        <v>16</v>
      </c>
      <c r="I7" s="150" t="s">
        <v>17</v>
      </c>
      <c r="J7" s="150" t="s">
        <v>18</v>
      </c>
      <c r="K7" s="149" t="s">
        <v>51</v>
      </c>
      <c r="L7" s="466"/>
    </row>
    <row r="8" spans="1:12" x14ac:dyDescent="0.25">
      <c r="B8" s="151">
        <v>1</v>
      </c>
      <c r="C8" s="152">
        <v>2</v>
      </c>
      <c r="D8" s="152">
        <v>3</v>
      </c>
      <c r="E8" s="152">
        <v>4</v>
      </c>
      <c r="F8" s="152">
        <v>5</v>
      </c>
      <c r="G8" s="152">
        <v>6</v>
      </c>
      <c r="H8" s="152">
        <v>3</v>
      </c>
      <c r="I8" s="152">
        <v>4</v>
      </c>
      <c r="J8" s="152">
        <v>5</v>
      </c>
      <c r="K8" s="153">
        <v>6</v>
      </c>
      <c r="L8" s="154">
        <v>7</v>
      </c>
    </row>
    <row r="9" spans="1:12" x14ac:dyDescent="0.25">
      <c r="B9" s="155" t="s">
        <v>71</v>
      </c>
      <c r="C9" s="156" t="s">
        <v>88</v>
      </c>
      <c r="D9" s="157"/>
      <c r="E9" s="157"/>
      <c r="F9" s="157"/>
      <c r="G9" s="157"/>
      <c r="H9" s="157"/>
      <c r="I9" s="157"/>
      <c r="J9" s="157"/>
      <c r="K9" s="158"/>
      <c r="L9" s="111"/>
    </row>
    <row r="10" spans="1:12" x14ac:dyDescent="0.25">
      <c r="B10" s="159">
        <v>1</v>
      </c>
      <c r="C10" s="160" t="s">
        <v>211</v>
      </c>
      <c r="D10" s="161"/>
      <c r="E10" s="161"/>
      <c r="F10" s="161"/>
      <c r="G10" s="162">
        <f>SUM(D10:F10)/3</f>
        <v>0</v>
      </c>
      <c r="H10" s="161"/>
      <c r="I10" s="161"/>
      <c r="J10" s="161"/>
      <c r="K10" s="163">
        <f>SUM(H10:J10)/3</f>
        <v>0</v>
      </c>
      <c r="L10" s="164" t="e">
        <f>K10/$G$224</f>
        <v>#DIV/0!</v>
      </c>
    </row>
    <row r="11" spans="1:12" x14ac:dyDescent="0.25">
      <c r="B11" s="165">
        <v>2</v>
      </c>
      <c r="C11" s="166" t="s">
        <v>212</v>
      </c>
      <c r="D11" s="161"/>
      <c r="E11" s="161"/>
      <c r="F11" s="161"/>
      <c r="G11" s="162">
        <f t="shared" ref="G11:G12" si="0">SUM(D11:F11)/3</f>
        <v>0</v>
      </c>
      <c r="H11" s="161"/>
      <c r="I11" s="161"/>
      <c r="J11" s="161"/>
      <c r="K11" s="163">
        <f t="shared" ref="K11:K12" si="1">SUM(H11:J11)/3</f>
        <v>0</v>
      </c>
      <c r="L11" s="164" t="e">
        <f>K11/$G$224</f>
        <v>#DIV/0!</v>
      </c>
    </row>
    <row r="12" spans="1:12" ht="21.75" customHeight="1" x14ac:dyDescent="0.25">
      <c r="B12" s="167"/>
      <c r="C12" s="167" t="s">
        <v>89</v>
      </c>
      <c r="D12" s="168">
        <f>SUM(D10:D11)</f>
        <v>0</v>
      </c>
      <c r="E12" s="169">
        <f>SUM(E10:E11)</f>
        <v>0</v>
      </c>
      <c r="F12" s="169">
        <f>SUM(F10:F11)</f>
        <v>0</v>
      </c>
      <c r="G12" s="162">
        <f t="shared" si="0"/>
        <v>0</v>
      </c>
      <c r="H12" s="170">
        <f>SUM(H10:H11)</f>
        <v>0</v>
      </c>
      <c r="I12" s="170">
        <f>SUM(I10:I11)</f>
        <v>0</v>
      </c>
      <c r="J12" s="170">
        <f>SUM(J10:J11)</f>
        <v>0</v>
      </c>
      <c r="K12" s="163">
        <f t="shared" si="1"/>
        <v>0</v>
      </c>
      <c r="L12" s="164" t="e">
        <f>K12/$G$224</f>
        <v>#DIV/0!</v>
      </c>
    </row>
    <row r="13" spans="1:12" ht="57.75" customHeight="1" x14ac:dyDescent="0.25">
      <c r="B13" s="171" t="s">
        <v>72</v>
      </c>
      <c r="C13" s="172" t="s">
        <v>90</v>
      </c>
      <c r="D13" s="162"/>
      <c r="E13" s="162"/>
      <c r="F13" s="162"/>
      <c r="G13" s="162"/>
      <c r="H13" s="162"/>
      <c r="I13" s="162"/>
      <c r="J13" s="162"/>
      <c r="K13" s="163"/>
      <c r="L13" s="164"/>
    </row>
    <row r="14" spans="1:12" ht="25.5" x14ac:dyDescent="0.25">
      <c r="B14" s="173">
        <v>3</v>
      </c>
      <c r="C14" s="174" t="s">
        <v>73</v>
      </c>
      <c r="D14" s="161"/>
      <c r="E14" s="161"/>
      <c r="F14" s="161"/>
      <c r="G14" s="162">
        <f t="shared" ref="G14:G19" si="2">SUM(D14:F14)/3</f>
        <v>0</v>
      </c>
      <c r="H14" s="161"/>
      <c r="I14" s="161"/>
      <c r="J14" s="161"/>
      <c r="K14" s="163">
        <f t="shared" ref="K14:K19" si="3">SUM(H14:J14)/3</f>
        <v>0</v>
      </c>
      <c r="L14" s="164" t="e">
        <f t="shared" ref="L14:L19" si="4">K14/$G$224</f>
        <v>#DIV/0!</v>
      </c>
    </row>
    <row r="15" spans="1:12" x14ac:dyDescent="0.25">
      <c r="B15" s="173">
        <v>4</v>
      </c>
      <c r="C15" s="174" t="s">
        <v>74</v>
      </c>
      <c r="D15" s="161"/>
      <c r="E15" s="161"/>
      <c r="F15" s="161"/>
      <c r="G15" s="162">
        <f t="shared" si="2"/>
        <v>0</v>
      </c>
      <c r="H15" s="161"/>
      <c r="I15" s="161"/>
      <c r="J15" s="161"/>
      <c r="K15" s="163">
        <f t="shared" si="3"/>
        <v>0</v>
      </c>
      <c r="L15" s="164" t="e">
        <f t="shared" si="4"/>
        <v>#DIV/0!</v>
      </c>
    </row>
    <row r="16" spans="1:12" ht="25.5" x14ac:dyDescent="0.25">
      <c r="B16" s="173">
        <v>5</v>
      </c>
      <c r="C16" s="174" t="s">
        <v>75</v>
      </c>
      <c r="D16" s="161"/>
      <c r="E16" s="161"/>
      <c r="F16" s="161"/>
      <c r="G16" s="162">
        <f t="shared" si="2"/>
        <v>0</v>
      </c>
      <c r="H16" s="161"/>
      <c r="I16" s="161"/>
      <c r="J16" s="161"/>
      <c r="K16" s="163">
        <f t="shared" si="3"/>
        <v>0</v>
      </c>
      <c r="L16" s="164" t="e">
        <f t="shared" si="4"/>
        <v>#DIV/0!</v>
      </c>
    </row>
    <row r="17" spans="2:13" x14ac:dyDescent="0.25">
      <c r="B17" s="173">
        <v>6</v>
      </c>
      <c r="C17" s="174" t="s">
        <v>76</v>
      </c>
      <c r="D17" s="161"/>
      <c r="E17" s="161"/>
      <c r="F17" s="161"/>
      <c r="G17" s="162">
        <f t="shared" si="2"/>
        <v>0</v>
      </c>
      <c r="H17" s="161"/>
      <c r="I17" s="161"/>
      <c r="J17" s="161"/>
      <c r="K17" s="163">
        <f t="shared" si="3"/>
        <v>0</v>
      </c>
      <c r="L17" s="164" t="e">
        <f t="shared" si="4"/>
        <v>#DIV/0!</v>
      </c>
    </row>
    <row r="18" spans="2:13" x14ac:dyDescent="0.25">
      <c r="B18" s="173">
        <v>7</v>
      </c>
      <c r="C18" s="166" t="s">
        <v>77</v>
      </c>
      <c r="D18" s="161"/>
      <c r="E18" s="161"/>
      <c r="F18" s="161"/>
      <c r="G18" s="162">
        <f t="shared" si="2"/>
        <v>0</v>
      </c>
      <c r="H18" s="161"/>
      <c r="I18" s="161"/>
      <c r="J18" s="161"/>
      <c r="K18" s="163">
        <f t="shared" si="3"/>
        <v>0</v>
      </c>
      <c r="L18" s="164" t="e">
        <f t="shared" si="4"/>
        <v>#DIV/0!</v>
      </c>
    </row>
    <row r="19" spans="2:13" ht="61.5" customHeight="1" x14ac:dyDescent="0.25">
      <c r="B19" s="175"/>
      <c r="C19" s="167" t="s">
        <v>91</v>
      </c>
      <c r="D19" s="168">
        <f>SUM(D14:D18)</f>
        <v>0</v>
      </c>
      <c r="E19" s="169">
        <f>SUM(E13:E18)</f>
        <v>0</v>
      </c>
      <c r="F19" s="169">
        <f>SUM(F13:F18)</f>
        <v>0</v>
      </c>
      <c r="G19" s="162">
        <f t="shared" si="2"/>
        <v>0</v>
      </c>
      <c r="H19" s="170">
        <f>SUM(H13:H18)</f>
        <v>0</v>
      </c>
      <c r="I19" s="170">
        <f>SUM(I13:I18)</f>
        <v>0</v>
      </c>
      <c r="J19" s="170">
        <f>SUM(J13:J18)</f>
        <v>0</v>
      </c>
      <c r="K19" s="163">
        <f t="shared" si="3"/>
        <v>0</v>
      </c>
      <c r="L19" s="164" t="e">
        <f t="shared" si="4"/>
        <v>#DIV/0!</v>
      </c>
      <c r="M19" s="176"/>
    </row>
    <row r="20" spans="2:13" x14ac:dyDescent="0.25">
      <c r="B20" s="177" t="s">
        <v>78</v>
      </c>
      <c r="C20" s="178" t="s">
        <v>92</v>
      </c>
      <c r="D20" s="162"/>
      <c r="E20" s="162"/>
      <c r="F20" s="162"/>
      <c r="G20" s="162"/>
      <c r="H20" s="162"/>
      <c r="I20" s="162"/>
      <c r="J20" s="162"/>
      <c r="K20" s="163"/>
      <c r="L20" s="164"/>
    </row>
    <row r="21" spans="2:13" ht="25.5" x14ac:dyDescent="0.25">
      <c r="B21" s="173">
        <v>31</v>
      </c>
      <c r="C21" s="174" t="s">
        <v>79</v>
      </c>
      <c r="D21" s="161"/>
      <c r="E21" s="161"/>
      <c r="F21" s="161"/>
      <c r="G21" s="162">
        <f t="shared" ref="G21:G26" si="5">SUM(D21:F21)/3</f>
        <v>0</v>
      </c>
      <c r="H21" s="161"/>
      <c r="I21" s="161"/>
      <c r="J21" s="161"/>
      <c r="K21" s="163">
        <f t="shared" ref="K21:K26" si="6">SUM(H21:J21)/3</f>
        <v>0</v>
      </c>
      <c r="L21" s="164" t="e">
        <f t="shared" ref="L21:L26" si="7">K21/$G$224</f>
        <v>#DIV/0!</v>
      </c>
    </row>
    <row r="22" spans="2:13" x14ac:dyDescent="0.25">
      <c r="B22" s="173">
        <v>32</v>
      </c>
      <c r="C22" s="174" t="s">
        <v>80</v>
      </c>
      <c r="D22" s="161"/>
      <c r="E22" s="161"/>
      <c r="F22" s="161"/>
      <c r="G22" s="162">
        <f t="shared" si="5"/>
        <v>0</v>
      </c>
      <c r="H22" s="161"/>
      <c r="I22" s="161"/>
      <c r="J22" s="161"/>
      <c r="K22" s="163">
        <f t="shared" si="6"/>
        <v>0</v>
      </c>
      <c r="L22" s="164" t="e">
        <f t="shared" si="7"/>
        <v>#DIV/0!</v>
      </c>
    </row>
    <row r="23" spans="2:13" x14ac:dyDescent="0.25">
      <c r="B23" s="173">
        <v>33</v>
      </c>
      <c r="C23" s="174" t="s">
        <v>81</v>
      </c>
      <c r="D23" s="161"/>
      <c r="E23" s="161"/>
      <c r="F23" s="161"/>
      <c r="G23" s="162">
        <f t="shared" si="5"/>
        <v>0</v>
      </c>
      <c r="H23" s="161"/>
      <c r="I23" s="161"/>
      <c r="J23" s="161"/>
      <c r="K23" s="163">
        <f t="shared" si="6"/>
        <v>0</v>
      </c>
      <c r="L23" s="164" t="e">
        <f t="shared" si="7"/>
        <v>#DIV/0!</v>
      </c>
    </row>
    <row r="24" spans="2:13" x14ac:dyDescent="0.25">
      <c r="B24" s="173">
        <v>34</v>
      </c>
      <c r="C24" s="174" t="s">
        <v>82</v>
      </c>
      <c r="D24" s="161"/>
      <c r="E24" s="161"/>
      <c r="F24" s="161"/>
      <c r="G24" s="162">
        <f t="shared" si="5"/>
        <v>0</v>
      </c>
      <c r="H24" s="161"/>
      <c r="I24" s="161"/>
      <c r="J24" s="161"/>
      <c r="K24" s="163">
        <f t="shared" si="6"/>
        <v>0</v>
      </c>
      <c r="L24" s="164" t="e">
        <f t="shared" si="7"/>
        <v>#DIV/0!</v>
      </c>
    </row>
    <row r="25" spans="2:13" x14ac:dyDescent="0.25">
      <c r="B25" s="173">
        <v>35</v>
      </c>
      <c r="C25" s="174" t="s">
        <v>83</v>
      </c>
      <c r="D25" s="161"/>
      <c r="E25" s="161"/>
      <c r="F25" s="161"/>
      <c r="G25" s="162">
        <f t="shared" si="5"/>
        <v>0</v>
      </c>
      <c r="H25" s="161"/>
      <c r="I25" s="161"/>
      <c r="J25" s="161"/>
      <c r="K25" s="163">
        <f t="shared" si="6"/>
        <v>0</v>
      </c>
      <c r="L25" s="164" t="e">
        <f t="shared" si="7"/>
        <v>#DIV/0!</v>
      </c>
    </row>
    <row r="26" spans="2:13" ht="27.75" customHeight="1" x14ac:dyDescent="0.25">
      <c r="B26" s="175"/>
      <c r="C26" s="179" t="s">
        <v>93</v>
      </c>
      <c r="D26" s="169">
        <f>SUM(D21:D25)</f>
        <v>0</v>
      </c>
      <c r="E26" s="169">
        <f>SUM(E21:E25)</f>
        <v>0</v>
      </c>
      <c r="F26" s="169">
        <f>SUM(F21:F25)</f>
        <v>0</v>
      </c>
      <c r="G26" s="162">
        <f t="shared" si="5"/>
        <v>0</v>
      </c>
      <c r="H26" s="170">
        <f>SUM(H21:H25)</f>
        <v>0</v>
      </c>
      <c r="I26" s="170">
        <f>SUM(I21:I25)</f>
        <v>0</v>
      </c>
      <c r="J26" s="170">
        <f>SUM(J21:J25)</f>
        <v>0</v>
      </c>
      <c r="K26" s="163">
        <f t="shared" si="6"/>
        <v>0</v>
      </c>
      <c r="L26" s="164" t="e">
        <f t="shared" si="7"/>
        <v>#DIV/0!</v>
      </c>
    </row>
    <row r="27" spans="2:13" x14ac:dyDescent="0.25">
      <c r="B27" s="180" t="s">
        <v>84</v>
      </c>
      <c r="C27" s="178" t="s">
        <v>94</v>
      </c>
      <c r="D27" s="162"/>
      <c r="E27" s="162"/>
      <c r="F27" s="162"/>
      <c r="G27" s="162"/>
      <c r="H27" s="162"/>
      <c r="I27" s="162"/>
      <c r="J27" s="162"/>
      <c r="K27" s="163"/>
      <c r="L27" s="164"/>
    </row>
    <row r="28" spans="2:13" ht="27.75" customHeight="1" x14ac:dyDescent="0.25">
      <c r="B28" s="165">
        <v>36</v>
      </c>
      <c r="C28" s="174" t="s">
        <v>95</v>
      </c>
      <c r="D28" s="161"/>
      <c r="E28" s="161"/>
      <c r="F28" s="161"/>
      <c r="G28" s="162">
        <f t="shared" ref="G28:G30" si="8">SUM(D28:F28)/3</f>
        <v>0</v>
      </c>
      <c r="H28" s="161"/>
      <c r="I28" s="161"/>
      <c r="J28" s="161"/>
      <c r="K28" s="163">
        <f t="shared" ref="K28:K30" si="9">SUM(H28:J28)/3</f>
        <v>0</v>
      </c>
      <c r="L28" s="164" t="e">
        <f>K28/$G$224</f>
        <v>#DIV/0!</v>
      </c>
    </row>
    <row r="29" spans="2:13" ht="29.25" customHeight="1" x14ac:dyDescent="0.25">
      <c r="B29" s="181">
        <v>37</v>
      </c>
      <c r="C29" s="182" t="s">
        <v>96</v>
      </c>
      <c r="D29" s="161"/>
      <c r="E29" s="161"/>
      <c r="F29" s="161"/>
      <c r="G29" s="162">
        <f t="shared" si="8"/>
        <v>0</v>
      </c>
      <c r="H29" s="161"/>
      <c r="I29" s="161"/>
      <c r="J29" s="161"/>
      <c r="K29" s="163">
        <f t="shared" si="9"/>
        <v>0</v>
      </c>
      <c r="L29" s="164" t="e">
        <f>K29/$G$224</f>
        <v>#DIV/0!</v>
      </c>
    </row>
    <row r="30" spans="2:13" ht="27.75" customHeight="1" x14ac:dyDescent="0.25">
      <c r="B30" s="175"/>
      <c r="C30" s="179" t="s">
        <v>97</v>
      </c>
      <c r="D30" s="169">
        <f>SUM(D28:D29)</f>
        <v>0</v>
      </c>
      <c r="E30" s="169">
        <f t="shared" ref="E30:F30" si="10">SUM(E28:E29)</f>
        <v>0</v>
      </c>
      <c r="F30" s="169">
        <f t="shared" si="10"/>
        <v>0</v>
      </c>
      <c r="G30" s="162">
        <f t="shared" si="8"/>
        <v>0</v>
      </c>
      <c r="H30" s="170">
        <f>SUM(H28:H29)</f>
        <v>0</v>
      </c>
      <c r="I30" s="170">
        <f t="shared" ref="I30:J30" si="11">SUM(I28:I29)</f>
        <v>0</v>
      </c>
      <c r="J30" s="170">
        <f t="shared" si="11"/>
        <v>0</v>
      </c>
      <c r="K30" s="163">
        <f t="shared" si="9"/>
        <v>0</v>
      </c>
      <c r="L30" s="164" t="e">
        <f>K30/$G$224</f>
        <v>#DIV/0!</v>
      </c>
    </row>
    <row r="31" spans="2:13" ht="57.75" customHeight="1" x14ac:dyDescent="0.25">
      <c r="B31" s="180" t="s">
        <v>85</v>
      </c>
      <c r="C31" s="178" t="s">
        <v>98</v>
      </c>
      <c r="D31" s="162"/>
      <c r="E31" s="162"/>
      <c r="F31" s="162"/>
      <c r="G31" s="162"/>
      <c r="H31" s="162"/>
      <c r="I31" s="162"/>
      <c r="J31" s="162"/>
      <c r="K31" s="163"/>
      <c r="L31" s="164"/>
    </row>
    <row r="32" spans="2:13" x14ac:dyDescent="0.25">
      <c r="B32" s="181">
        <v>38</v>
      </c>
      <c r="C32" s="182" t="s">
        <v>99</v>
      </c>
      <c r="D32" s="161"/>
      <c r="E32" s="161"/>
      <c r="F32" s="161"/>
      <c r="G32" s="162">
        <f t="shared" ref="G32:G36" si="12">SUM(D32:F32)/3</f>
        <v>0</v>
      </c>
      <c r="H32" s="161"/>
      <c r="I32" s="161"/>
      <c r="J32" s="161"/>
      <c r="K32" s="163">
        <f t="shared" ref="K32:K36" si="13">SUM(H32:J32)/3</f>
        <v>0</v>
      </c>
      <c r="L32" s="164" t="e">
        <f>K32/$G$224</f>
        <v>#DIV/0!</v>
      </c>
    </row>
    <row r="33" spans="2:12" ht="27.75" customHeight="1" x14ac:dyDescent="0.25">
      <c r="B33" s="181">
        <v>39</v>
      </c>
      <c r="C33" s="183" t="s">
        <v>100</v>
      </c>
      <c r="D33" s="161"/>
      <c r="E33" s="161"/>
      <c r="F33" s="161"/>
      <c r="G33" s="162">
        <f t="shared" si="12"/>
        <v>0</v>
      </c>
      <c r="H33" s="161"/>
      <c r="I33" s="161"/>
      <c r="J33" s="161"/>
      <c r="K33" s="163">
        <f t="shared" si="13"/>
        <v>0</v>
      </c>
      <c r="L33" s="164" t="e">
        <f>K33/$G$224</f>
        <v>#DIV/0!</v>
      </c>
    </row>
    <row r="34" spans="2:12" ht="19.5" customHeight="1" x14ac:dyDescent="0.25">
      <c r="B34" s="181">
        <v>40</v>
      </c>
      <c r="C34" s="184" t="s">
        <v>101</v>
      </c>
      <c r="D34" s="161"/>
      <c r="E34" s="161"/>
      <c r="F34" s="161"/>
      <c r="G34" s="162">
        <f t="shared" si="12"/>
        <v>0</v>
      </c>
      <c r="H34" s="161"/>
      <c r="I34" s="161"/>
      <c r="J34" s="161"/>
      <c r="K34" s="163">
        <f t="shared" si="13"/>
        <v>0</v>
      </c>
      <c r="L34" s="164" t="e">
        <f>K34/$G$224</f>
        <v>#DIV/0!</v>
      </c>
    </row>
    <row r="35" spans="2:12" ht="30" customHeight="1" x14ac:dyDescent="0.25">
      <c r="B35" s="181">
        <v>41</v>
      </c>
      <c r="C35" s="184" t="s">
        <v>102</v>
      </c>
      <c r="D35" s="161"/>
      <c r="E35" s="161"/>
      <c r="F35" s="161"/>
      <c r="G35" s="162">
        <f t="shared" si="12"/>
        <v>0</v>
      </c>
      <c r="H35" s="161"/>
      <c r="I35" s="161"/>
      <c r="J35" s="161"/>
      <c r="K35" s="163">
        <f t="shared" si="13"/>
        <v>0</v>
      </c>
      <c r="L35" s="164" t="e">
        <f>K35/$G$224</f>
        <v>#DIV/0!</v>
      </c>
    </row>
    <row r="36" spans="2:12" ht="55.5" customHeight="1" x14ac:dyDescent="0.25">
      <c r="B36" s="175"/>
      <c r="C36" s="179" t="s">
        <v>103</v>
      </c>
      <c r="D36" s="169">
        <f>SUM(D32:D35)</f>
        <v>0</v>
      </c>
      <c r="E36" s="169">
        <f t="shared" ref="E36:F36" si="14">SUM(E32:E35)</f>
        <v>0</v>
      </c>
      <c r="F36" s="169">
        <f t="shared" si="14"/>
        <v>0</v>
      </c>
      <c r="G36" s="162">
        <f t="shared" si="12"/>
        <v>0</v>
      </c>
      <c r="H36" s="169">
        <f>SUM(H32:H35)</f>
        <v>0</v>
      </c>
      <c r="I36" s="169">
        <f t="shared" ref="I36:J36" si="15">SUM(I32:I35)</f>
        <v>0</v>
      </c>
      <c r="J36" s="169">
        <f t="shared" si="15"/>
        <v>0</v>
      </c>
      <c r="K36" s="163">
        <f t="shared" si="13"/>
        <v>0</v>
      </c>
      <c r="L36" s="164" t="e">
        <f>K36/$G$224</f>
        <v>#DIV/0!</v>
      </c>
    </row>
    <row r="37" spans="2:12" ht="27" customHeight="1" x14ac:dyDescent="0.25">
      <c r="B37" s="180" t="s">
        <v>104</v>
      </c>
      <c r="C37" s="178" t="s">
        <v>105</v>
      </c>
      <c r="D37" s="162"/>
      <c r="E37" s="162"/>
      <c r="F37" s="162"/>
      <c r="G37" s="162"/>
      <c r="H37" s="162"/>
      <c r="I37" s="162"/>
      <c r="J37" s="162"/>
      <c r="K37" s="163"/>
      <c r="L37" s="164"/>
    </row>
    <row r="38" spans="2:12" x14ac:dyDescent="0.25">
      <c r="B38" s="181">
        <v>38</v>
      </c>
      <c r="C38" s="182" t="s">
        <v>99</v>
      </c>
      <c r="D38" s="161"/>
      <c r="E38" s="161"/>
      <c r="F38" s="161"/>
      <c r="G38" s="162">
        <f t="shared" ref="G38:G42" si="16">SUM(D38:F38)/3</f>
        <v>0</v>
      </c>
      <c r="H38" s="161"/>
      <c r="I38" s="161"/>
      <c r="J38" s="161"/>
      <c r="K38" s="163">
        <f t="shared" ref="K38:K49" si="17">SUM(H38:J38)/3</f>
        <v>0</v>
      </c>
      <c r="L38" s="164" t="e">
        <f>K38/$G$224</f>
        <v>#DIV/0!</v>
      </c>
    </row>
    <row r="39" spans="2:12" ht="25.5" x14ac:dyDescent="0.25">
      <c r="B39" s="181">
        <v>39</v>
      </c>
      <c r="C39" s="183" t="s">
        <v>100</v>
      </c>
      <c r="D39" s="161"/>
      <c r="E39" s="161"/>
      <c r="F39" s="161"/>
      <c r="G39" s="162">
        <f t="shared" si="16"/>
        <v>0</v>
      </c>
      <c r="H39" s="161"/>
      <c r="I39" s="161"/>
      <c r="J39" s="161"/>
      <c r="K39" s="163">
        <f t="shared" si="17"/>
        <v>0</v>
      </c>
      <c r="L39" s="164" t="e">
        <f>K39/$G$224</f>
        <v>#DIV/0!</v>
      </c>
    </row>
    <row r="40" spans="2:12" x14ac:dyDescent="0.25">
      <c r="B40" s="181">
        <v>40</v>
      </c>
      <c r="C40" s="184" t="s">
        <v>101</v>
      </c>
      <c r="D40" s="161"/>
      <c r="E40" s="161"/>
      <c r="F40" s="161"/>
      <c r="G40" s="162">
        <f t="shared" si="16"/>
        <v>0</v>
      </c>
      <c r="H40" s="161"/>
      <c r="I40" s="161"/>
      <c r="J40" s="161"/>
      <c r="K40" s="163">
        <f t="shared" si="17"/>
        <v>0</v>
      </c>
      <c r="L40" s="164" t="e">
        <f>K40/$G$224</f>
        <v>#DIV/0!</v>
      </c>
    </row>
    <row r="41" spans="2:12" ht="28.9" customHeight="1" x14ac:dyDescent="0.25">
      <c r="B41" s="181">
        <v>41</v>
      </c>
      <c r="C41" s="184" t="s">
        <v>102</v>
      </c>
      <c r="D41" s="161"/>
      <c r="E41" s="161"/>
      <c r="F41" s="161"/>
      <c r="G41" s="162">
        <f t="shared" si="16"/>
        <v>0</v>
      </c>
      <c r="H41" s="161"/>
      <c r="I41" s="161"/>
      <c r="J41" s="161"/>
      <c r="K41" s="163">
        <f t="shared" si="17"/>
        <v>0</v>
      </c>
      <c r="L41" s="164" t="e">
        <f>K41/$G$224</f>
        <v>#DIV/0!</v>
      </c>
    </row>
    <row r="42" spans="2:12" ht="32.25" customHeight="1" x14ac:dyDescent="0.25">
      <c r="B42" s="185"/>
      <c r="C42" s="186" t="s">
        <v>106</v>
      </c>
      <c r="D42" s="187">
        <f>SUM(D38:D41)</f>
        <v>0</v>
      </c>
      <c r="E42" s="187">
        <f t="shared" ref="E42:F42" si="18">SUM(E38:E41)</f>
        <v>0</v>
      </c>
      <c r="F42" s="187">
        <f t="shared" si="18"/>
        <v>0</v>
      </c>
      <c r="G42" s="188">
        <f t="shared" si="16"/>
        <v>0</v>
      </c>
      <c r="H42" s="187">
        <f>SUM(H38:H41)</f>
        <v>0</v>
      </c>
      <c r="I42" s="187">
        <f t="shared" ref="I42:J42" si="19">SUM(I38:I41)</f>
        <v>0</v>
      </c>
      <c r="J42" s="187">
        <f t="shared" si="19"/>
        <v>0</v>
      </c>
      <c r="K42" s="189">
        <f t="shared" si="17"/>
        <v>0</v>
      </c>
      <c r="L42" s="164" t="e">
        <f>K42/$G$224</f>
        <v>#DIV/0!</v>
      </c>
    </row>
    <row r="43" spans="2:12" ht="27.95" customHeight="1" x14ac:dyDescent="0.25">
      <c r="B43" s="190" t="s">
        <v>226</v>
      </c>
      <c r="C43" s="191" t="s">
        <v>239</v>
      </c>
      <c r="D43" s="161"/>
      <c r="E43" s="161"/>
      <c r="F43" s="161"/>
      <c r="G43" s="192"/>
      <c r="H43" s="161"/>
      <c r="I43" s="161"/>
      <c r="J43" s="161"/>
      <c r="K43" s="189"/>
      <c r="L43" s="164"/>
    </row>
    <row r="44" spans="2:12" ht="30.75" customHeight="1" x14ac:dyDescent="0.25">
      <c r="B44" s="181">
        <v>42</v>
      </c>
      <c r="C44" s="193" t="s">
        <v>227</v>
      </c>
      <c r="D44" s="161"/>
      <c r="E44" s="161"/>
      <c r="F44" s="161"/>
      <c r="G44" s="192">
        <f t="shared" ref="G44:G49" si="20">SUM(D44:F44)/3</f>
        <v>0</v>
      </c>
      <c r="H44" s="161"/>
      <c r="I44" s="161"/>
      <c r="J44" s="161"/>
      <c r="K44" s="189">
        <f t="shared" si="17"/>
        <v>0</v>
      </c>
      <c r="L44" s="164" t="e">
        <f t="shared" ref="L44:L49" si="21">K44/$G$224</f>
        <v>#DIV/0!</v>
      </c>
    </row>
    <row r="45" spans="2:12" ht="33" customHeight="1" x14ac:dyDescent="0.25">
      <c r="B45" s="181">
        <v>43</v>
      </c>
      <c r="C45" s="193" t="s">
        <v>228</v>
      </c>
      <c r="D45" s="161"/>
      <c r="E45" s="161"/>
      <c r="F45" s="161"/>
      <c r="G45" s="192">
        <f t="shared" si="20"/>
        <v>0</v>
      </c>
      <c r="H45" s="161"/>
      <c r="I45" s="161"/>
      <c r="J45" s="161"/>
      <c r="K45" s="189">
        <f t="shared" si="17"/>
        <v>0</v>
      </c>
      <c r="L45" s="164" t="e">
        <f t="shared" si="21"/>
        <v>#DIV/0!</v>
      </c>
    </row>
    <row r="46" spans="2:12" ht="42.75" customHeight="1" x14ac:dyDescent="0.25">
      <c r="B46" s="181">
        <v>44</v>
      </c>
      <c r="C46" s="193" t="s">
        <v>229</v>
      </c>
      <c r="D46" s="161"/>
      <c r="E46" s="161"/>
      <c r="F46" s="161"/>
      <c r="G46" s="192">
        <f t="shared" si="20"/>
        <v>0</v>
      </c>
      <c r="H46" s="161"/>
      <c r="I46" s="161"/>
      <c r="J46" s="161"/>
      <c r="K46" s="189">
        <f t="shared" si="17"/>
        <v>0</v>
      </c>
      <c r="L46" s="164" t="e">
        <f t="shared" si="21"/>
        <v>#DIV/0!</v>
      </c>
    </row>
    <row r="47" spans="2:12" ht="62.25" customHeight="1" x14ac:dyDescent="0.25">
      <c r="B47" s="181">
        <v>45</v>
      </c>
      <c r="C47" s="193" t="s">
        <v>232</v>
      </c>
      <c r="D47" s="161"/>
      <c r="E47" s="161"/>
      <c r="F47" s="161"/>
      <c r="G47" s="192">
        <f t="shared" si="20"/>
        <v>0</v>
      </c>
      <c r="H47" s="161"/>
      <c r="I47" s="161"/>
      <c r="J47" s="161"/>
      <c r="K47" s="189">
        <f t="shared" si="17"/>
        <v>0</v>
      </c>
      <c r="L47" s="164" t="e">
        <f t="shared" si="21"/>
        <v>#DIV/0!</v>
      </c>
    </row>
    <row r="48" spans="2:12" ht="42.75" customHeight="1" x14ac:dyDescent="0.25">
      <c r="B48" s="194">
        <v>46</v>
      </c>
      <c r="C48" s="195" t="s">
        <v>231</v>
      </c>
      <c r="D48" s="196"/>
      <c r="E48" s="196"/>
      <c r="F48" s="196"/>
      <c r="G48" s="192">
        <f t="shared" si="20"/>
        <v>0</v>
      </c>
      <c r="H48" s="196"/>
      <c r="I48" s="196"/>
      <c r="J48" s="196"/>
      <c r="K48" s="189">
        <f t="shared" si="17"/>
        <v>0</v>
      </c>
      <c r="L48" s="164" t="e">
        <f t="shared" si="21"/>
        <v>#DIV/0!</v>
      </c>
    </row>
    <row r="49" spans="2:12" ht="31.5" customHeight="1" x14ac:dyDescent="0.25">
      <c r="B49" s="197"/>
      <c r="C49" s="198" t="s">
        <v>240</v>
      </c>
      <c r="D49" s="199">
        <f>SUM(D44:D48)</f>
        <v>0</v>
      </c>
      <c r="E49" s="187">
        <f t="shared" ref="E49" si="22">SUM(E44:E48)</f>
        <v>0</v>
      </c>
      <c r="F49" s="187">
        <f t="shared" ref="F49" si="23">SUM(F44:F48)</f>
        <v>0</v>
      </c>
      <c r="G49" s="192">
        <f t="shared" si="20"/>
        <v>0</v>
      </c>
      <c r="H49" s="187">
        <f>SUM(H44:H48)</f>
        <v>0</v>
      </c>
      <c r="I49" s="187">
        <f t="shared" ref="I49" si="24">SUM(I44:I48)</f>
        <v>0</v>
      </c>
      <c r="J49" s="187">
        <f t="shared" ref="J49" si="25">SUM(J44:J48)</f>
        <v>0</v>
      </c>
      <c r="K49" s="189">
        <f t="shared" si="17"/>
        <v>0</v>
      </c>
      <c r="L49" s="164" t="e">
        <f t="shared" si="21"/>
        <v>#DIV/0!</v>
      </c>
    </row>
    <row r="50" spans="2:12" ht="50.45" customHeight="1" x14ac:dyDescent="0.25">
      <c r="B50" s="200" t="s">
        <v>233</v>
      </c>
      <c r="C50" s="200" t="s">
        <v>237</v>
      </c>
      <c r="D50" s="192"/>
      <c r="E50" s="192"/>
      <c r="F50" s="192"/>
      <c r="G50" s="192"/>
      <c r="H50" s="192"/>
      <c r="I50" s="192"/>
      <c r="J50" s="192"/>
      <c r="K50" s="192"/>
      <c r="L50" s="164"/>
    </row>
    <row r="51" spans="2:12" ht="18" customHeight="1" x14ac:dyDescent="0.25">
      <c r="B51" s="181">
        <v>47</v>
      </c>
      <c r="C51" s="193" t="s">
        <v>234</v>
      </c>
      <c r="D51" s="201"/>
      <c r="E51" s="201"/>
      <c r="F51" s="201"/>
      <c r="G51" s="202">
        <f>SUM(D51:F51)/3</f>
        <v>0</v>
      </c>
      <c r="H51" s="201"/>
      <c r="I51" s="201"/>
      <c r="J51" s="201"/>
      <c r="K51" s="203">
        <f>SUM(H51:J51)/3</f>
        <v>0</v>
      </c>
      <c r="L51" s="164" t="e">
        <f t="shared" ref="L51:L56" si="26">K51/$G$224</f>
        <v>#DIV/0!</v>
      </c>
    </row>
    <row r="52" spans="2:12" ht="18" customHeight="1" x14ac:dyDescent="0.25">
      <c r="B52" s="181">
        <v>48</v>
      </c>
      <c r="C52" s="193" t="s">
        <v>235</v>
      </c>
      <c r="D52" s="161"/>
      <c r="E52" s="161"/>
      <c r="F52" s="161"/>
      <c r="G52" s="202">
        <f t="shared" ref="G52:G55" si="27">SUM(D52:F52)/3</f>
        <v>0</v>
      </c>
      <c r="H52" s="161"/>
      <c r="I52" s="161"/>
      <c r="J52" s="161"/>
      <c r="K52" s="203">
        <f t="shared" ref="K52:K54" si="28">SUM(H52:J52)/3</f>
        <v>0</v>
      </c>
      <c r="L52" s="164" t="e">
        <f t="shared" si="26"/>
        <v>#DIV/0!</v>
      </c>
    </row>
    <row r="53" spans="2:12" ht="18" customHeight="1" x14ac:dyDescent="0.25">
      <c r="B53" s="181">
        <v>49</v>
      </c>
      <c r="C53" s="193" t="s">
        <v>236</v>
      </c>
      <c r="D53" s="161"/>
      <c r="E53" s="161"/>
      <c r="F53" s="161"/>
      <c r="G53" s="202">
        <f t="shared" si="27"/>
        <v>0</v>
      </c>
      <c r="H53" s="161"/>
      <c r="I53" s="161"/>
      <c r="J53" s="161"/>
      <c r="K53" s="203">
        <f t="shared" si="28"/>
        <v>0</v>
      </c>
      <c r="L53" s="164" t="e">
        <f t="shared" si="26"/>
        <v>#DIV/0!</v>
      </c>
    </row>
    <row r="54" spans="2:12" ht="18" customHeight="1" x14ac:dyDescent="0.25">
      <c r="B54" s="181">
        <v>49</v>
      </c>
      <c r="C54" s="193" t="s">
        <v>236</v>
      </c>
      <c r="D54" s="161"/>
      <c r="E54" s="161"/>
      <c r="F54" s="161"/>
      <c r="G54" s="202">
        <f t="shared" si="27"/>
        <v>0</v>
      </c>
      <c r="H54" s="161"/>
      <c r="I54" s="161"/>
      <c r="J54" s="161"/>
      <c r="K54" s="203">
        <f t="shared" si="28"/>
        <v>0</v>
      </c>
      <c r="L54" s="164" t="e">
        <f t="shared" si="26"/>
        <v>#DIV/0!</v>
      </c>
    </row>
    <row r="55" spans="2:12" ht="43.5" customHeight="1" x14ac:dyDescent="0.25">
      <c r="B55" s="197"/>
      <c r="C55" s="198" t="s">
        <v>238</v>
      </c>
      <c r="D55" s="199">
        <f>SUM(D51:D54)/3</f>
        <v>0</v>
      </c>
      <c r="E55" s="199">
        <f t="shared" ref="E55" si="29">SUM(E51:E54)/3</f>
        <v>0</v>
      </c>
      <c r="F55" s="199">
        <f t="shared" ref="F55" si="30">SUM(F51:F54)/3</f>
        <v>0</v>
      </c>
      <c r="G55" s="202">
        <f t="shared" si="27"/>
        <v>0</v>
      </c>
      <c r="H55" s="199">
        <f>SUM(H51:H54)</f>
        <v>0</v>
      </c>
      <c r="I55" s="199">
        <f t="shared" ref="I55" si="31">SUM(I51:I54)</f>
        <v>0</v>
      </c>
      <c r="J55" s="199">
        <f t="shared" ref="J55" si="32">SUM(J51:J54)</f>
        <v>0</v>
      </c>
      <c r="K55" s="204">
        <f>SUM(H55:J55)/3</f>
        <v>0</v>
      </c>
      <c r="L55" s="164" t="e">
        <f t="shared" si="26"/>
        <v>#DIV/0!</v>
      </c>
    </row>
    <row r="56" spans="2:12" ht="30" customHeight="1" x14ac:dyDescent="0.25">
      <c r="B56" s="167"/>
      <c r="C56" s="167" t="s">
        <v>107</v>
      </c>
      <c r="D56" s="205">
        <f>D12+D19+D26+D30+D36+D42+D49+D55</f>
        <v>0</v>
      </c>
      <c r="E56" s="205">
        <f t="shared" ref="E56" si="33">E12+E19+E26+E30+E36+E42+E49+E55</f>
        <v>0</v>
      </c>
      <c r="F56" s="205">
        <f t="shared" ref="F56" si="34">F12+F19+F26+F30+F36+F42+F49+F55</f>
        <v>0</v>
      </c>
      <c r="G56" s="206">
        <f t="shared" ref="G56:G57" si="35">SUM(D56:F56)/3</f>
        <v>0</v>
      </c>
      <c r="H56" s="205">
        <f t="shared" ref="H56" si="36">H12+H19+H26+H30+H36+H42+H49+H55</f>
        <v>0</v>
      </c>
      <c r="I56" s="205">
        <f t="shared" ref="I56" si="37">I12+I19+I26+I30+I36+I42+I49+I55</f>
        <v>0</v>
      </c>
      <c r="J56" s="205">
        <f t="shared" ref="J56" si="38">J12+J19+J26+J30+J36+J42+J49+J55</f>
        <v>0</v>
      </c>
      <c r="K56" s="204">
        <f t="shared" ref="K56:K57" si="39">SUM(H56:J56)/3</f>
        <v>0</v>
      </c>
      <c r="L56" s="164" t="e">
        <f t="shared" si="26"/>
        <v>#DIV/0!</v>
      </c>
    </row>
    <row r="57" spans="2:12" ht="18" customHeight="1" x14ac:dyDescent="0.25">
      <c r="B57" s="207"/>
      <c r="C57" s="208" t="s">
        <v>108</v>
      </c>
      <c r="D57" s="161">
        <f>70%*D56</f>
        <v>0</v>
      </c>
      <c r="E57" s="161">
        <f t="shared" ref="E57:F57" si="40">70%*E56</f>
        <v>0</v>
      </c>
      <c r="F57" s="161">
        <f t="shared" si="40"/>
        <v>0</v>
      </c>
      <c r="G57" s="206">
        <f t="shared" si="35"/>
        <v>0</v>
      </c>
      <c r="H57" s="161">
        <f>70%*H56</f>
        <v>0</v>
      </c>
      <c r="I57" s="161">
        <f t="shared" ref="I57:J57" si="41">70%*I56</f>
        <v>0</v>
      </c>
      <c r="J57" s="161">
        <f t="shared" si="41"/>
        <v>0</v>
      </c>
      <c r="K57" s="204">
        <f t="shared" si="39"/>
        <v>0</v>
      </c>
      <c r="L57" s="164"/>
    </row>
    <row r="58" spans="2:12" ht="18" customHeight="1" x14ac:dyDescent="0.25">
      <c r="B58" s="209"/>
      <c r="C58" s="209"/>
      <c r="D58" s="210"/>
      <c r="E58" s="210"/>
      <c r="F58" s="210"/>
      <c r="G58" s="210"/>
      <c r="H58" s="210"/>
      <c r="I58" s="210"/>
      <c r="J58" s="210"/>
      <c r="K58" s="210"/>
      <c r="L58" s="211"/>
    </row>
    <row r="59" spans="2:12" x14ac:dyDescent="0.25">
      <c r="B59" s="314" t="s">
        <v>588</v>
      </c>
      <c r="C59" s="315"/>
      <c r="D59" s="316"/>
      <c r="E59" s="316"/>
      <c r="F59" s="316"/>
      <c r="G59" s="316"/>
      <c r="H59" s="316"/>
      <c r="I59" s="316"/>
      <c r="J59" s="316"/>
      <c r="K59" s="316"/>
      <c r="L59" s="317"/>
    </row>
    <row r="60" spans="2:12" ht="25.5" customHeight="1" x14ac:dyDescent="0.25">
      <c r="B60" s="467" t="s">
        <v>50</v>
      </c>
      <c r="C60" s="465" t="s">
        <v>86</v>
      </c>
      <c r="D60" s="462" t="s">
        <v>69</v>
      </c>
      <c r="E60" s="463"/>
      <c r="F60" s="463"/>
      <c r="G60" s="464"/>
      <c r="H60" s="462" t="s">
        <v>70</v>
      </c>
      <c r="I60" s="463"/>
      <c r="J60" s="463"/>
      <c r="K60" s="464"/>
      <c r="L60" s="465" t="s">
        <v>87</v>
      </c>
    </row>
    <row r="61" spans="2:12" ht="17.25" customHeight="1" x14ac:dyDescent="0.25">
      <c r="B61" s="468"/>
      <c r="C61" s="469"/>
      <c r="D61" s="150" t="s">
        <v>16</v>
      </c>
      <c r="E61" s="150" t="s">
        <v>17</v>
      </c>
      <c r="F61" s="150" t="s">
        <v>18</v>
      </c>
      <c r="G61" s="149" t="s">
        <v>51</v>
      </c>
      <c r="H61" s="150" t="s">
        <v>16</v>
      </c>
      <c r="I61" s="150" t="s">
        <v>17</v>
      </c>
      <c r="J61" s="150" t="s">
        <v>18</v>
      </c>
      <c r="K61" s="149" t="s">
        <v>51</v>
      </c>
      <c r="L61" s="466"/>
    </row>
    <row r="62" spans="2:12" x14ac:dyDescent="0.25">
      <c r="B62" s="151">
        <v>1</v>
      </c>
      <c r="C62" s="152">
        <v>2</v>
      </c>
      <c r="D62" s="152">
        <v>3</v>
      </c>
      <c r="E62" s="152">
        <v>4</v>
      </c>
      <c r="F62" s="152">
        <v>5</v>
      </c>
      <c r="G62" s="152">
        <v>6</v>
      </c>
      <c r="H62" s="152">
        <v>3</v>
      </c>
      <c r="I62" s="152">
        <v>4</v>
      </c>
      <c r="J62" s="152">
        <v>5</v>
      </c>
      <c r="K62" s="153">
        <v>6</v>
      </c>
      <c r="L62" s="154">
        <v>7</v>
      </c>
    </row>
    <row r="63" spans="2:12" x14ac:dyDescent="0.25">
      <c r="B63" s="155" t="s">
        <v>71</v>
      </c>
      <c r="C63" s="156" t="s">
        <v>88</v>
      </c>
      <c r="D63" s="157"/>
      <c r="E63" s="157"/>
      <c r="F63" s="157"/>
      <c r="G63" s="157"/>
      <c r="H63" s="157"/>
      <c r="I63" s="157"/>
      <c r="J63" s="157"/>
      <c r="K63" s="158"/>
      <c r="L63" s="111"/>
    </row>
    <row r="64" spans="2:12" x14ac:dyDescent="0.25">
      <c r="B64" s="159">
        <v>1</v>
      </c>
      <c r="C64" s="160" t="s">
        <v>211</v>
      </c>
      <c r="D64" s="161"/>
      <c r="E64" s="161"/>
      <c r="F64" s="161"/>
      <c r="G64" s="162">
        <f>SUM(D64:F64)/3</f>
        <v>0</v>
      </c>
      <c r="H64" s="161"/>
      <c r="I64" s="161"/>
      <c r="J64" s="161"/>
      <c r="K64" s="163">
        <f>SUM(H64:J64)/3</f>
        <v>0</v>
      </c>
      <c r="L64" s="164" t="e">
        <f>K64/$G$224</f>
        <v>#DIV/0!</v>
      </c>
    </row>
    <row r="65" spans="2:13" x14ac:dyDescent="0.25">
      <c r="B65" s="165">
        <v>2</v>
      </c>
      <c r="C65" s="166" t="s">
        <v>212</v>
      </c>
      <c r="D65" s="161"/>
      <c r="E65" s="161"/>
      <c r="F65" s="161"/>
      <c r="G65" s="162">
        <f t="shared" ref="G65:G66" si="42">SUM(D65:F65)/3</f>
        <v>0</v>
      </c>
      <c r="H65" s="161"/>
      <c r="I65" s="161"/>
      <c r="J65" s="161"/>
      <c r="K65" s="163">
        <f t="shared" ref="K65:K66" si="43">SUM(H65:J65)/3</f>
        <v>0</v>
      </c>
      <c r="L65" s="164" t="e">
        <f>K65/$G$224</f>
        <v>#DIV/0!</v>
      </c>
    </row>
    <row r="66" spans="2:13" ht="21.75" customHeight="1" x14ac:dyDescent="0.25">
      <c r="B66" s="167"/>
      <c r="C66" s="167" t="s">
        <v>89</v>
      </c>
      <c r="D66" s="168">
        <f>SUM(D64:D65)</f>
        <v>0</v>
      </c>
      <c r="E66" s="169">
        <f>SUM(E64:E65)</f>
        <v>0</v>
      </c>
      <c r="F66" s="169">
        <f>SUM(F64:F65)</f>
        <v>0</v>
      </c>
      <c r="G66" s="162">
        <f t="shared" si="42"/>
        <v>0</v>
      </c>
      <c r="H66" s="170">
        <f>SUM(H64:H65)</f>
        <v>0</v>
      </c>
      <c r="I66" s="170">
        <f>SUM(I64:I65)</f>
        <v>0</v>
      </c>
      <c r="J66" s="170">
        <f>SUM(J64:J65)</f>
        <v>0</v>
      </c>
      <c r="K66" s="163">
        <f t="shared" si="43"/>
        <v>0</v>
      </c>
      <c r="L66" s="164" t="e">
        <f>K66/$G$224</f>
        <v>#DIV/0!</v>
      </c>
    </row>
    <row r="67" spans="2:13" ht="59.25" customHeight="1" x14ac:dyDescent="0.25">
      <c r="B67" s="171" t="s">
        <v>72</v>
      </c>
      <c r="C67" s="172" t="s">
        <v>90</v>
      </c>
      <c r="D67" s="162"/>
      <c r="E67" s="162"/>
      <c r="F67" s="162"/>
      <c r="G67" s="162"/>
      <c r="H67" s="162"/>
      <c r="I67" s="162"/>
      <c r="J67" s="162"/>
      <c r="K67" s="163"/>
      <c r="L67" s="164"/>
    </row>
    <row r="68" spans="2:13" ht="25.5" x14ac:dyDescent="0.25">
      <c r="B68" s="173">
        <v>3</v>
      </c>
      <c r="C68" s="174" t="s">
        <v>73</v>
      </c>
      <c r="D68" s="161"/>
      <c r="E68" s="161"/>
      <c r="F68" s="161"/>
      <c r="G68" s="162">
        <f t="shared" ref="G68:G73" si="44">SUM(D68:F68)/3</f>
        <v>0</v>
      </c>
      <c r="H68" s="161"/>
      <c r="I68" s="161"/>
      <c r="J68" s="161"/>
      <c r="K68" s="163">
        <f t="shared" ref="K68:K73" si="45">SUM(H68:J68)/3</f>
        <v>0</v>
      </c>
      <c r="L68" s="164" t="e">
        <f t="shared" ref="L68:L73" si="46">K68/$G$224</f>
        <v>#DIV/0!</v>
      </c>
    </row>
    <row r="69" spans="2:13" x14ac:dyDescent="0.25">
      <c r="B69" s="173">
        <v>4</v>
      </c>
      <c r="C69" s="174" t="s">
        <v>74</v>
      </c>
      <c r="D69" s="161"/>
      <c r="E69" s="161"/>
      <c r="F69" s="161"/>
      <c r="G69" s="162">
        <f t="shared" si="44"/>
        <v>0</v>
      </c>
      <c r="H69" s="161"/>
      <c r="I69" s="161"/>
      <c r="J69" s="161"/>
      <c r="K69" s="163">
        <f t="shared" si="45"/>
        <v>0</v>
      </c>
      <c r="L69" s="164" t="e">
        <f t="shared" si="46"/>
        <v>#DIV/0!</v>
      </c>
    </row>
    <row r="70" spans="2:13" ht="25.5" x14ac:dyDescent="0.25">
      <c r="B70" s="173">
        <v>5</v>
      </c>
      <c r="C70" s="174" t="s">
        <v>75</v>
      </c>
      <c r="D70" s="161"/>
      <c r="E70" s="161"/>
      <c r="F70" s="161"/>
      <c r="G70" s="162">
        <f t="shared" si="44"/>
        <v>0</v>
      </c>
      <c r="H70" s="161"/>
      <c r="I70" s="161"/>
      <c r="J70" s="161"/>
      <c r="K70" s="163">
        <f t="shared" si="45"/>
        <v>0</v>
      </c>
      <c r="L70" s="164" t="e">
        <f t="shared" si="46"/>
        <v>#DIV/0!</v>
      </c>
    </row>
    <row r="71" spans="2:13" x14ac:dyDescent="0.25">
      <c r="B71" s="173">
        <v>6</v>
      </c>
      <c r="C71" s="174" t="s">
        <v>76</v>
      </c>
      <c r="D71" s="161"/>
      <c r="E71" s="161"/>
      <c r="F71" s="161"/>
      <c r="G71" s="162">
        <f t="shared" si="44"/>
        <v>0</v>
      </c>
      <c r="H71" s="161"/>
      <c r="I71" s="161"/>
      <c r="J71" s="161"/>
      <c r="K71" s="163">
        <f t="shared" si="45"/>
        <v>0</v>
      </c>
      <c r="L71" s="164" t="e">
        <f t="shared" si="46"/>
        <v>#DIV/0!</v>
      </c>
    </row>
    <row r="72" spans="2:13" x14ac:dyDescent="0.25">
      <c r="B72" s="173">
        <v>7</v>
      </c>
      <c r="C72" s="166" t="s">
        <v>77</v>
      </c>
      <c r="D72" s="161"/>
      <c r="E72" s="161"/>
      <c r="F72" s="161"/>
      <c r="G72" s="162">
        <f t="shared" si="44"/>
        <v>0</v>
      </c>
      <c r="H72" s="161"/>
      <c r="I72" s="161"/>
      <c r="J72" s="161"/>
      <c r="K72" s="163">
        <f t="shared" si="45"/>
        <v>0</v>
      </c>
      <c r="L72" s="164" t="e">
        <f t="shared" si="46"/>
        <v>#DIV/0!</v>
      </c>
    </row>
    <row r="73" spans="2:13" ht="65.25" customHeight="1" x14ac:dyDescent="0.25">
      <c r="B73" s="175"/>
      <c r="C73" s="167" t="s">
        <v>91</v>
      </c>
      <c r="D73" s="168">
        <f>SUM(D68:D72)</f>
        <v>0</v>
      </c>
      <c r="E73" s="169">
        <f>SUM(E67:E72)</f>
        <v>0</v>
      </c>
      <c r="F73" s="169">
        <f>SUM(F67:F72)</f>
        <v>0</v>
      </c>
      <c r="G73" s="162">
        <f t="shared" si="44"/>
        <v>0</v>
      </c>
      <c r="H73" s="170">
        <f>SUM(H67:H72)</f>
        <v>0</v>
      </c>
      <c r="I73" s="170">
        <f>SUM(I67:I72)</f>
        <v>0</v>
      </c>
      <c r="J73" s="170">
        <f>SUM(J67:J72)</f>
        <v>0</v>
      </c>
      <c r="K73" s="163">
        <f t="shared" si="45"/>
        <v>0</v>
      </c>
      <c r="L73" s="164" t="e">
        <f t="shared" si="46"/>
        <v>#DIV/0!</v>
      </c>
      <c r="M73" s="176"/>
    </row>
    <row r="74" spans="2:13" x14ac:dyDescent="0.25">
      <c r="B74" s="177" t="s">
        <v>78</v>
      </c>
      <c r="C74" s="178" t="s">
        <v>92</v>
      </c>
      <c r="D74" s="162"/>
      <c r="E74" s="162"/>
      <c r="F74" s="162"/>
      <c r="G74" s="162"/>
      <c r="H74" s="162"/>
      <c r="I74" s="162"/>
      <c r="J74" s="162"/>
      <c r="K74" s="163"/>
      <c r="L74" s="164"/>
    </row>
    <row r="75" spans="2:13" ht="25.5" x14ac:dyDescent="0.25">
      <c r="B75" s="173">
        <v>31</v>
      </c>
      <c r="C75" s="174" t="s">
        <v>79</v>
      </c>
      <c r="D75" s="161"/>
      <c r="E75" s="161"/>
      <c r="F75" s="161"/>
      <c r="G75" s="162">
        <f t="shared" ref="G75:G80" si="47">SUM(D75:F75)/3</f>
        <v>0</v>
      </c>
      <c r="H75" s="161"/>
      <c r="I75" s="161"/>
      <c r="J75" s="161"/>
      <c r="K75" s="163">
        <f t="shared" ref="K75:K80" si="48">SUM(H75:J75)/3</f>
        <v>0</v>
      </c>
      <c r="L75" s="164" t="e">
        <f t="shared" ref="L75:L80" si="49">K75/$G$224</f>
        <v>#DIV/0!</v>
      </c>
    </row>
    <row r="76" spans="2:13" x14ac:dyDescent="0.25">
      <c r="B76" s="173">
        <v>32</v>
      </c>
      <c r="C76" s="174" t="s">
        <v>80</v>
      </c>
      <c r="D76" s="161"/>
      <c r="E76" s="161"/>
      <c r="F76" s="161"/>
      <c r="G76" s="162">
        <f t="shared" si="47"/>
        <v>0</v>
      </c>
      <c r="H76" s="161"/>
      <c r="I76" s="161"/>
      <c r="J76" s="161"/>
      <c r="K76" s="163">
        <f t="shared" si="48"/>
        <v>0</v>
      </c>
      <c r="L76" s="164" t="e">
        <f t="shared" si="49"/>
        <v>#DIV/0!</v>
      </c>
    </row>
    <row r="77" spans="2:13" x14ac:dyDescent="0.25">
      <c r="B77" s="173">
        <v>33</v>
      </c>
      <c r="C77" s="174" t="s">
        <v>81</v>
      </c>
      <c r="D77" s="161"/>
      <c r="E77" s="161"/>
      <c r="F77" s="161"/>
      <c r="G77" s="162">
        <f t="shared" si="47"/>
        <v>0</v>
      </c>
      <c r="H77" s="161"/>
      <c r="I77" s="161"/>
      <c r="J77" s="161"/>
      <c r="K77" s="163">
        <f t="shared" si="48"/>
        <v>0</v>
      </c>
      <c r="L77" s="164" t="e">
        <f t="shared" si="49"/>
        <v>#DIV/0!</v>
      </c>
    </row>
    <row r="78" spans="2:13" x14ac:dyDescent="0.25">
      <c r="B78" s="173">
        <v>34</v>
      </c>
      <c r="C78" s="174" t="s">
        <v>82</v>
      </c>
      <c r="D78" s="161"/>
      <c r="E78" s="161"/>
      <c r="F78" s="161"/>
      <c r="G78" s="162">
        <f t="shared" si="47"/>
        <v>0</v>
      </c>
      <c r="H78" s="161"/>
      <c r="I78" s="161"/>
      <c r="J78" s="161"/>
      <c r="K78" s="163">
        <f t="shared" si="48"/>
        <v>0</v>
      </c>
      <c r="L78" s="164" t="e">
        <f t="shared" si="49"/>
        <v>#DIV/0!</v>
      </c>
    </row>
    <row r="79" spans="2:13" x14ac:dyDescent="0.25">
      <c r="B79" s="173">
        <v>35</v>
      </c>
      <c r="C79" s="174" t="s">
        <v>83</v>
      </c>
      <c r="D79" s="161"/>
      <c r="E79" s="161"/>
      <c r="F79" s="161"/>
      <c r="G79" s="162">
        <f t="shared" si="47"/>
        <v>0</v>
      </c>
      <c r="H79" s="161"/>
      <c r="I79" s="161"/>
      <c r="J79" s="161"/>
      <c r="K79" s="163">
        <f t="shared" si="48"/>
        <v>0</v>
      </c>
      <c r="L79" s="164" t="e">
        <f t="shared" si="49"/>
        <v>#DIV/0!</v>
      </c>
    </row>
    <row r="80" spans="2:13" ht="33" customHeight="1" x14ac:dyDescent="0.25">
      <c r="B80" s="175"/>
      <c r="C80" s="179" t="s">
        <v>93</v>
      </c>
      <c r="D80" s="169">
        <f>SUM(D75:D79)</f>
        <v>0</v>
      </c>
      <c r="E80" s="169">
        <f>SUM(E75:E79)</f>
        <v>0</v>
      </c>
      <c r="F80" s="169">
        <f>SUM(F75:F79)</f>
        <v>0</v>
      </c>
      <c r="G80" s="162">
        <f t="shared" si="47"/>
        <v>0</v>
      </c>
      <c r="H80" s="170">
        <f>SUM(H75:H79)</f>
        <v>0</v>
      </c>
      <c r="I80" s="170">
        <f>SUM(I75:I79)</f>
        <v>0</v>
      </c>
      <c r="J80" s="170">
        <f>SUM(J75:J79)</f>
        <v>0</v>
      </c>
      <c r="K80" s="163">
        <f t="shared" si="48"/>
        <v>0</v>
      </c>
      <c r="L80" s="164" t="e">
        <f t="shared" si="49"/>
        <v>#DIV/0!</v>
      </c>
    </row>
    <row r="81" spans="2:12" x14ac:dyDescent="0.25">
      <c r="B81" s="180" t="s">
        <v>84</v>
      </c>
      <c r="C81" s="178" t="s">
        <v>94</v>
      </c>
      <c r="D81" s="162"/>
      <c r="E81" s="162"/>
      <c r="F81" s="162"/>
      <c r="G81" s="162"/>
      <c r="H81" s="162"/>
      <c r="I81" s="162"/>
      <c r="J81" s="162"/>
      <c r="K81" s="163"/>
      <c r="L81" s="164"/>
    </row>
    <row r="82" spans="2:12" ht="27.75" customHeight="1" x14ac:dyDescent="0.25">
      <c r="B82" s="165">
        <v>36</v>
      </c>
      <c r="C82" s="174" t="s">
        <v>95</v>
      </c>
      <c r="D82" s="161"/>
      <c r="E82" s="161"/>
      <c r="F82" s="161"/>
      <c r="G82" s="162">
        <f t="shared" ref="G82:G84" si="50">SUM(D82:F82)/3</f>
        <v>0</v>
      </c>
      <c r="H82" s="161"/>
      <c r="I82" s="161"/>
      <c r="J82" s="161"/>
      <c r="K82" s="163">
        <f t="shared" ref="K82:K84" si="51">SUM(H82:J82)/3</f>
        <v>0</v>
      </c>
      <c r="L82" s="164" t="e">
        <f>K82/$G$224</f>
        <v>#DIV/0!</v>
      </c>
    </row>
    <row r="83" spans="2:12" ht="29.25" customHeight="1" x14ac:dyDescent="0.25">
      <c r="B83" s="181">
        <v>37</v>
      </c>
      <c r="C83" s="182" t="s">
        <v>96</v>
      </c>
      <c r="D83" s="161"/>
      <c r="E83" s="161"/>
      <c r="F83" s="161"/>
      <c r="G83" s="162">
        <f t="shared" si="50"/>
        <v>0</v>
      </c>
      <c r="H83" s="161"/>
      <c r="I83" s="161"/>
      <c r="J83" s="161"/>
      <c r="K83" s="163">
        <f t="shared" si="51"/>
        <v>0</v>
      </c>
      <c r="L83" s="164" t="e">
        <f>K83/$G$224</f>
        <v>#DIV/0!</v>
      </c>
    </row>
    <row r="84" spans="2:12" ht="33" customHeight="1" x14ac:dyDescent="0.25">
      <c r="B84" s="175"/>
      <c r="C84" s="179" t="s">
        <v>97</v>
      </c>
      <c r="D84" s="169">
        <f>SUM(D82:D83)</f>
        <v>0</v>
      </c>
      <c r="E84" s="169">
        <f t="shared" ref="E84:F84" si="52">SUM(E82:E83)</f>
        <v>0</v>
      </c>
      <c r="F84" s="169">
        <f t="shared" si="52"/>
        <v>0</v>
      </c>
      <c r="G84" s="162">
        <f t="shared" si="50"/>
        <v>0</v>
      </c>
      <c r="H84" s="170">
        <f>SUM(H82:H83)</f>
        <v>0</v>
      </c>
      <c r="I84" s="170">
        <f t="shared" ref="I84:J84" si="53">SUM(I82:I83)</f>
        <v>0</v>
      </c>
      <c r="J84" s="170">
        <f t="shared" si="53"/>
        <v>0</v>
      </c>
      <c r="K84" s="163">
        <f t="shared" si="51"/>
        <v>0</v>
      </c>
      <c r="L84" s="164" t="e">
        <f>K84/$G$224</f>
        <v>#DIV/0!</v>
      </c>
    </row>
    <row r="85" spans="2:12" ht="61.5" customHeight="1" x14ac:dyDescent="0.25">
      <c r="B85" s="180" t="s">
        <v>85</v>
      </c>
      <c r="C85" s="178" t="s">
        <v>98</v>
      </c>
      <c r="D85" s="162"/>
      <c r="E85" s="162"/>
      <c r="F85" s="162"/>
      <c r="G85" s="162"/>
      <c r="H85" s="162"/>
      <c r="I85" s="162"/>
      <c r="J85" s="162"/>
      <c r="K85" s="163"/>
      <c r="L85" s="164"/>
    </row>
    <row r="86" spans="2:12" x14ac:dyDescent="0.25">
      <c r="B86" s="181">
        <v>38</v>
      </c>
      <c r="C86" s="182" t="s">
        <v>99</v>
      </c>
      <c r="D86" s="161"/>
      <c r="E86" s="161"/>
      <c r="F86" s="161"/>
      <c r="G86" s="162">
        <f t="shared" ref="G86:G90" si="54">SUM(D86:F86)/3</f>
        <v>0</v>
      </c>
      <c r="H86" s="161"/>
      <c r="I86" s="161"/>
      <c r="J86" s="161"/>
      <c r="K86" s="163">
        <f t="shared" ref="K86:K90" si="55">SUM(H86:J86)/3</f>
        <v>0</v>
      </c>
      <c r="L86" s="164" t="e">
        <f>K86/$G$224</f>
        <v>#DIV/0!</v>
      </c>
    </row>
    <row r="87" spans="2:12" ht="27.75" customHeight="1" x14ac:dyDescent="0.25">
      <c r="B87" s="181">
        <v>39</v>
      </c>
      <c r="C87" s="183" t="s">
        <v>100</v>
      </c>
      <c r="D87" s="161"/>
      <c r="E87" s="161"/>
      <c r="F87" s="161"/>
      <c r="G87" s="162">
        <f t="shared" si="54"/>
        <v>0</v>
      </c>
      <c r="H87" s="161"/>
      <c r="I87" s="161"/>
      <c r="J87" s="161"/>
      <c r="K87" s="163">
        <f t="shared" si="55"/>
        <v>0</v>
      </c>
      <c r="L87" s="164" t="e">
        <f>K87/$G$224</f>
        <v>#DIV/0!</v>
      </c>
    </row>
    <row r="88" spans="2:12" ht="19.5" customHeight="1" x14ac:dyDescent="0.25">
      <c r="B88" s="181">
        <v>40</v>
      </c>
      <c r="C88" s="184" t="s">
        <v>101</v>
      </c>
      <c r="D88" s="161"/>
      <c r="E88" s="161"/>
      <c r="F88" s="161"/>
      <c r="G88" s="162">
        <f t="shared" si="54"/>
        <v>0</v>
      </c>
      <c r="H88" s="161"/>
      <c r="I88" s="161"/>
      <c r="J88" s="161"/>
      <c r="K88" s="163">
        <f t="shared" si="55"/>
        <v>0</v>
      </c>
      <c r="L88" s="164" t="e">
        <f>K88/$G$224</f>
        <v>#DIV/0!</v>
      </c>
    </row>
    <row r="89" spans="2:12" ht="21.75" customHeight="1" x14ac:dyDescent="0.25">
      <c r="B89" s="181">
        <v>41</v>
      </c>
      <c r="C89" s="184" t="s">
        <v>102</v>
      </c>
      <c r="D89" s="161"/>
      <c r="E89" s="161"/>
      <c r="F89" s="161"/>
      <c r="G89" s="162">
        <f t="shared" si="54"/>
        <v>0</v>
      </c>
      <c r="H89" s="161"/>
      <c r="I89" s="161"/>
      <c r="J89" s="161"/>
      <c r="K89" s="163">
        <f t="shared" si="55"/>
        <v>0</v>
      </c>
      <c r="L89" s="164" t="e">
        <f>K89/$G$224</f>
        <v>#DIV/0!</v>
      </c>
    </row>
    <row r="90" spans="2:12" ht="63" customHeight="1" x14ac:dyDescent="0.25">
      <c r="B90" s="175"/>
      <c r="C90" s="179" t="s">
        <v>103</v>
      </c>
      <c r="D90" s="169">
        <f>SUM(D86:D89)</f>
        <v>0</v>
      </c>
      <c r="E90" s="169">
        <f t="shared" ref="E90:F90" si="56">SUM(E86:E89)</f>
        <v>0</v>
      </c>
      <c r="F90" s="169">
        <f t="shared" si="56"/>
        <v>0</v>
      </c>
      <c r="G90" s="162">
        <f t="shared" si="54"/>
        <v>0</v>
      </c>
      <c r="H90" s="169">
        <f>SUM(H86:H89)</f>
        <v>0</v>
      </c>
      <c r="I90" s="169">
        <f t="shared" ref="I90:J90" si="57">SUM(I86:I89)</f>
        <v>0</v>
      </c>
      <c r="J90" s="169">
        <f t="shared" si="57"/>
        <v>0</v>
      </c>
      <c r="K90" s="163">
        <f t="shared" si="55"/>
        <v>0</v>
      </c>
      <c r="L90" s="164" t="e">
        <f>K90/$G$224</f>
        <v>#DIV/0!</v>
      </c>
    </row>
    <row r="91" spans="2:12" ht="28.5" customHeight="1" x14ac:dyDescent="0.25">
      <c r="B91" s="180" t="s">
        <v>104</v>
      </c>
      <c r="C91" s="178" t="s">
        <v>105</v>
      </c>
      <c r="D91" s="162"/>
      <c r="E91" s="162"/>
      <c r="F91" s="162"/>
      <c r="G91" s="162"/>
      <c r="H91" s="162"/>
      <c r="I91" s="162"/>
      <c r="J91" s="162"/>
      <c r="K91" s="163"/>
      <c r="L91" s="164"/>
    </row>
    <row r="92" spans="2:12" x14ac:dyDescent="0.25">
      <c r="B92" s="181">
        <v>38</v>
      </c>
      <c r="C92" s="182" t="s">
        <v>99</v>
      </c>
      <c r="D92" s="161"/>
      <c r="E92" s="161"/>
      <c r="F92" s="161"/>
      <c r="G92" s="162">
        <f t="shared" ref="G92:G96" si="58">SUM(D92:F92)/3</f>
        <v>0</v>
      </c>
      <c r="H92" s="161"/>
      <c r="I92" s="161"/>
      <c r="J92" s="161"/>
      <c r="K92" s="163">
        <f t="shared" ref="K92:K96" si="59">SUM(H92:J92)/3</f>
        <v>0</v>
      </c>
      <c r="L92" s="164" t="e">
        <f>K92/$G$224</f>
        <v>#DIV/0!</v>
      </c>
    </row>
    <row r="93" spans="2:12" ht="25.5" x14ac:dyDescent="0.25">
      <c r="B93" s="181">
        <v>39</v>
      </c>
      <c r="C93" s="183" t="s">
        <v>100</v>
      </c>
      <c r="D93" s="161"/>
      <c r="E93" s="161"/>
      <c r="F93" s="161"/>
      <c r="G93" s="162">
        <f t="shared" si="58"/>
        <v>0</v>
      </c>
      <c r="H93" s="161"/>
      <c r="I93" s="161"/>
      <c r="J93" s="161"/>
      <c r="K93" s="163">
        <f t="shared" si="59"/>
        <v>0</v>
      </c>
      <c r="L93" s="164" t="e">
        <f>K93/$G$224</f>
        <v>#DIV/0!</v>
      </c>
    </row>
    <row r="94" spans="2:12" x14ac:dyDescent="0.25">
      <c r="B94" s="181">
        <v>40</v>
      </c>
      <c r="C94" s="184" t="s">
        <v>101</v>
      </c>
      <c r="D94" s="161"/>
      <c r="E94" s="161"/>
      <c r="F94" s="161"/>
      <c r="G94" s="162">
        <f t="shared" si="58"/>
        <v>0</v>
      </c>
      <c r="H94" s="161"/>
      <c r="I94" s="161"/>
      <c r="J94" s="161"/>
      <c r="K94" s="163">
        <f t="shared" si="59"/>
        <v>0</v>
      </c>
      <c r="L94" s="164" t="e">
        <f>K94/$G$224</f>
        <v>#DIV/0!</v>
      </c>
    </row>
    <row r="95" spans="2:12" ht="28.9" customHeight="1" x14ac:dyDescent="0.25">
      <c r="B95" s="181">
        <v>41</v>
      </c>
      <c r="C95" s="184" t="s">
        <v>102</v>
      </c>
      <c r="D95" s="161"/>
      <c r="E95" s="161"/>
      <c r="F95" s="161"/>
      <c r="G95" s="162">
        <f t="shared" si="58"/>
        <v>0</v>
      </c>
      <c r="H95" s="161"/>
      <c r="I95" s="161"/>
      <c r="J95" s="161"/>
      <c r="K95" s="163">
        <f t="shared" si="59"/>
        <v>0</v>
      </c>
      <c r="L95" s="164" t="e">
        <f>K95/$G$224</f>
        <v>#DIV/0!</v>
      </c>
    </row>
    <row r="96" spans="2:12" ht="32.25" customHeight="1" x14ac:dyDescent="0.25">
      <c r="B96" s="185"/>
      <c r="C96" s="186" t="s">
        <v>106</v>
      </c>
      <c r="D96" s="187">
        <f>SUM(D92:D95)</f>
        <v>0</v>
      </c>
      <c r="E96" s="187">
        <f t="shared" ref="E96:F96" si="60">SUM(E92:E95)</f>
        <v>0</v>
      </c>
      <c r="F96" s="187">
        <f t="shared" si="60"/>
        <v>0</v>
      </c>
      <c r="G96" s="188">
        <f t="shared" si="58"/>
        <v>0</v>
      </c>
      <c r="H96" s="187">
        <f>SUM(H92:H95)</f>
        <v>0</v>
      </c>
      <c r="I96" s="187">
        <f t="shared" ref="I96:J96" si="61">SUM(I92:I95)</f>
        <v>0</v>
      </c>
      <c r="J96" s="187">
        <f t="shared" si="61"/>
        <v>0</v>
      </c>
      <c r="K96" s="189">
        <f t="shared" si="59"/>
        <v>0</v>
      </c>
      <c r="L96" s="164" t="e">
        <f>K96/$G$224</f>
        <v>#DIV/0!</v>
      </c>
    </row>
    <row r="97" spans="2:12" ht="32.450000000000003" customHeight="1" x14ac:dyDescent="0.25">
      <c r="B97" s="190" t="s">
        <v>226</v>
      </c>
      <c r="C97" s="191" t="s">
        <v>239</v>
      </c>
      <c r="D97" s="161"/>
      <c r="E97" s="161"/>
      <c r="F97" s="161"/>
      <c r="G97" s="192"/>
      <c r="H97" s="161"/>
      <c r="I97" s="161"/>
      <c r="J97" s="161"/>
      <c r="K97" s="189"/>
      <c r="L97" s="164"/>
    </row>
    <row r="98" spans="2:12" ht="20.45" customHeight="1" x14ac:dyDescent="0.25">
      <c r="B98" s="181">
        <v>42</v>
      </c>
      <c r="C98" s="193" t="s">
        <v>227</v>
      </c>
      <c r="D98" s="161"/>
      <c r="E98" s="161"/>
      <c r="F98" s="161"/>
      <c r="G98" s="192">
        <f t="shared" ref="G98:G103" si="62">SUM(D98:F98)/3</f>
        <v>0</v>
      </c>
      <c r="H98" s="161"/>
      <c r="I98" s="161"/>
      <c r="J98" s="161"/>
      <c r="K98" s="189">
        <f t="shared" ref="K98:K103" si="63">SUM(H98:J98)/3</f>
        <v>0</v>
      </c>
      <c r="L98" s="164" t="e">
        <f t="shared" ref="L98:L103" si="64">K98/$G$224</f>
        <v>#DIV/0!</v>
      </c>
    </row>
    <row r="99" spans="2:12" ht="28.7" customHeight="1" x14ac:dyDescent="0.25">
      <c r="B99" s="181">
        <v>43</v>
      </c>
      <c r="C99" s="193" t="s">
        <v>228</v>
      </c>
      <c r="D99" s="161"/>
      <c r="E99" s="161"/>
      <c r="F99" s="161"/>
      <c r="G99" s="192">
        <f t="shared" si="62"/>
        <v>0</v>
      </c>
      <c r="H99" s="161"/>
      <c r="I99" s="161"/>
      <c r="J99" s="161"/>
      <c r="K99" s="189">
        <f t="shared" si="63"/>
        <v>0</v>
      </c>
      <c r="L99" s="164" t="e">
        <f t="shared" si="64"/>
        <v>#DIV/0!</v>
      </c>
    </row>
    <row r="100" spans="2:12" ht="27.95" customHeight="1" x14ac:dyDescent="0.25">
      <c r="B100" s="181">
        <v>44</v>
      </c>
      <c r="C100" s="193" t="s">
        <v>229</v>
      </c>
      <c r="D100" s="161"/>
      <c r="E100" s="161"/>
      <c r="F100" s="161"/>
      <c r="G100" s="192">
        <f t="shared" si="62"/>
        <v>0</v>
      </c>
      <c r="H100" s="161"/>
      <c r="I100" s="161"/>
      <c r="J100" s="161"/>
      <c r="K100" s="189">
        <f t="shared" si="63"/>
        <v>0</v>
      </c>
      <c r="L100" s="164" t="e">
        <f t="shared" si="64"/>
        <v>#DIV/0!</v>
      </c>
    </row>
    <row r="101" spans="2:12" ht="59.25" customHeight="1" x14ac:dyDescent="0.25">
      <c r="B101" s="181">
        <v>45</v>
      </c>
      <c r="C101" s="193" t="s">
        <v>232</v>
      </c>
      <c r="D101" s="161"/>
      <c r="E101" s="161"/>
      <c r="F101" s="161"/>
      <c r="G101" s="192">
        <f t="shared" si="62"/>
        <v>0</v>
      </c>
      <c r="H101" s="161"/>
      <c r="I101" s="161"/>
      <c r="J101" s="161"/>
      <c r="K101" s="189">
        <f t="shared" si="63"/>
        <v>0</v>
      </c>
      <c r="L101" s="164" t="e">
        <f t="shared" si="64"/>
        <v>#DIV/0!</v>
      </c>
    </row>
    <row r="102" spans="2:12" ht="59.25" customHeight="1" x14ac:dyDescent="0.25">
      <c r="B102" s="194">
        <v>46</v>
      </c>
      <c r="C102" s="195" t="s">
        <v>231</v>
      </c>
      <c r="D102" s="196"/>
      <c r="E102" s="196"/>
      <c r="F102" s="196"/>
      <c r="G102" s="192">
        <f t="shared" si="62"/>
        <v>0</v>
      </c>
      <c r="H102" s="196"/>
      <c r="I102" s="196"/>
      <c r="J102" s="196"/>
      <c r="K102" s="189">
        <f t="shared" si="63"/>
        <v>0</v>
      </c>
      <c r="L102" s="164" t="e">
        <f t="shared" si="64"/>
        <v>#DIV/0!</v>
      </c>
    </row>
    <row r="103" spans="2:12" ht="46.5" customHeight="1" x14ac:dyDescent="0.25">
      <c r="B103" s="197"/>
      <c r="C103" s="198" t="s">
        <v>240</v>
      </c>
      <c r="D103" s="199">
        <f>SUM(D98:D102)</f>
        <v>0</v>
      </c>
      <c r="E103" s="187">
        <f t="shared" ref="E103" si="65">SUM(E98:E102)</f>
        <v>0</v>
      </c>
      <c r="F103" s="187">
        <f t="shared" ref="F103" si="66">SUM(F98:F102)</f>
        <v>0</v>
      </c>
      <c r="G103" s="192">
        <f t="shared" si="62"/>
        <v>0</v>
      </c>
      <c r="H103" s="187">
        <f>SUM(H98:H102)</f>
        <v>0</v>
      </c>
      <c r="I103" s="187">
        <f t="shared" ref="I103" si="67">SUM(I98:I102)</f>
        <v>0</v>
      </c>
      <c r="J103" s="187">
        <f t="shared" ref="J103" si="68">SUM(J98:J102)</f>
        <v>0</v>
      </c>
      <c r="K103" s="189">
        <f t="shared" si="63"/>
        <v>0</v>
      </c>
      <c r="L103" s="164" t="e">
        <f t="shared" si="64"/>
        <v>#DIV/0!</v>
      </c>
    </row>
    <row r="104" spans="2:12" ht="59.25" customHeight="1" x14ac:dyDescent="0.25">
      <c r="B104" s="200" t="s">
        <v>233</v>
      </c>
      <c r="C104" s="200" t="s">
        <v>237</v>
      </c>
      <c r="D104" s="192"/>
      <c r="E104" s="192"/>
      <c r="F104" s="192"/>
      <c r="G104" s="192"/>
      <c r="H104" s="192"/>
      <c r="I104" s="192"/>
      <c r="J104" s="192"/>
      <c r="K104" s="192"/>
      <c r="L104" s="164"/>
    </row>
    <row r="105" spans="2:12" ht="26.1" customHeight="1" x14ac:dyDescent="0.25">
      <c r="B105" s="181">
        <v>47</v>
      </c>
      <c r="C105" s="193" t="s">
        <v>234</v>
      </c>
      <c r="D105" s="201"/>
      <c r="E105" s="201"/>
      <c r="F105" s="201"/>
      <c r="G105" s="202">
        <f>SUM(D105:F105)/3</f>
        <v>0</v>
      </c>
      <c r="H105" s="201"/>
      <c r="I105" s="201"/>
      <c r="J105" s="201"/>
      <c r="K105" s="203">
        <f>SUM(H105:J105)/3</f>
        <v>0</v>
      </c>
      <c r="L105" s="164" t="e">
        <f t="shared" ref="L105:L110" si="69">K105/$G$224</f>
        <v>#DIV/0!</v>
      </c>
    </row>
    <row r="106" spans="2:12" ht="26.1" customHeight="1" x14ac:dyDescent="0.25">
      <c r="B106" s="181">
        <v>48</v>
      </c>
      <c r="C106" s="193" t="s">
        <v>235</v>
      </c>
      <c r="D106" s="161"/>
      <c r="E106" s="161"/>
      <c r="F106" s="161"/>
      <c r="G106" s="202">
        <f t="shared" ref="G106:G109" si="70">SUM(D106:F106)/3</f>
        <v>0</v>
      </c>
      <c r="H106" s="161"/>
      <c r="I106" s="161"/>
      <c r="J106" s="161"/>
      <c r="K106" s="203">
        <f t="shared" ref="K106:K108" si="71">SUM(H106:J106)/3</f>
        <v>0</v>
      </c>
      <c r="L106" s="164" t="e">
        <f t="shared" si="69"/>
        <v>#DIV/0!</v>
      </c>
    </row>
    <row r="107" spans="2:12" ht="26.1" customHeight="1" x14ac:dyDescent="0.25">
      <c r="B107" s="181">
        <v>49</v>
      </c>
      <c r="C107" s="193" t="s">
        <v>236</v>
      </c>
      <c r="D107" s="161"/>
      <c r="E107" s="161"/>
      <c r="F107" s="161"/>
      <c r="G107" s="202">
        <f t="shared" si="70"/>
        <v>0</v>
      </c>
      <c r="H107" s="161"/>
      <c r="I107" s="161"/>
      <c r="J107" s="161"/>
      <c r="K107" s="203">
        <f t="shared" si="71"/>
        <v>0</v>
      </c>
      <c r="L107" s="164" t="e">
        <f t="shared" si="69"/>
        <v>#DIV/0!</v>
      </c>
    </row>
    <row r="108" spans="2:12" ht="26.1" customHeight="1" x14ac:dyDescent="0.25">
      <c r="B108" s="181">
        <v>49</v>
      </c>
      <c r="C108" s="193" t="s">
        <v>236</v>
      </c>
      <c r="D108" s="161"/>
      <c r="E108" s="161"/>
      <c r="F108" s="161"/>
      <c r="G108" s="202">
        <f t="shared" si="70"/>
        <v>0</v>
      </c>
      <c r="H108" s="161"/>
      <c r="I108" s="161"/>
      <c r="J108" s="161"/>
      <c r="K108" s="203">
        <f t="shared" si="71"/>
        <v>0</v>
      </c>
      <c r="L108" s="164" t="e">
        <f t="shared" si="69"/>
        <v>#DIV/0!</v>
      </c>
    </row>
    <row r="109" spans="2:12" ht="53.25" customHeight="1" x14ac:dyDescent="0.25">
      <c r="B109" s="197"/>
      <c r="C109" s="198" t="s">
        <v>238</v>
      </c>
      <c r="D109" s="199">
        <f>SUM(D105:D108)/3</f>
        <v>0</v>
      </c>
      <c r="E109" s="199">
        <f t="shared" ref="E109" si="72">SUM(E105:E108)/3</f>
        <v>0</v>
      </c>
      <c r="F109" s="199">
        <f t="shared" ref="F109" si="73">SUM(F105:F108)/3</f>
        <v>0</v>
      </c>
      <c r="G109" s="202">
        <f t="shared" si="70"/>
        <v>0</v>
      </c>
      <c r="H109" s="199">
        <f>SUM(H105:H108)</f>
        <v>0</v>
      </c>
      <c r="I109" s="199">
        <f t="shared" ref="I109" si="74">SUM(I105:I108)</f>
        <v>0</v>
      </c>
      <c r="J109" s="199">
        <f t="shared" ref="J109" si="75">SUM(J105:J108)</f>
        <v>0</v>
      </c>
      <c r="K109" s="204">
        <f>SUM(H109:J109)/3</f>
        <v>0</v>
      </c>
      <c r="L109" s="164" t="e">
        <f t="shared" si="69"/>
        <v>#DIV/0!</v>
      </c>
    </row>
    <row r="110" spans="2:12" ht="30.75" customHeight="1" x14ac:dyDescent="0.25">
      <c r="B110" s="167"/>
      <c r="C110" s="167" t="s">
        <v>107</v>
      </c>
      <c r="D110" s="205">
        <f>D66+D73+D80+D84+D90+D96+D103+D109</f>
        <v>0</v>
      </c>
      <c r="E110" s="205">
        <f t="shared" ref="E110" si="76">E66+E73+E80+E84+E90+E96+E103+E109</f>
        <v>0</v>
      </c>
      <c r="F110" s="205">
        <f t="shared" ref="F110" si="77">F66+F73+F80+F84+F90+F96+F103+F109</f>
        <v>0</v>
      </c>
      <c r="G110" s="206">
        <f t="shared" ref="G110:G111" si="78">SUM(D110:F110)/3</f>
        <v>0</v>
      </c>
      <c r="H110" s="205">
        <f t="shared" ref="H110" si="79">H66+H73+H80+H84+H90+H96+H103+H109</f>
        <v>0</v>
      </c>
      <c r="I110" s="205">
        <f t="shared" ref="I110" si="80">I66+I73+I80+I84+I90+I96+I103+I109</f>
        <v>0</v>
      </c>
      <c r="J110" s="205">
        <f t="shared" ref="J110" si="81">J66+J73+J80+J84+J90+J96+J103+J109</f>
        <v>0</v>
      </c>
      <c r="K110" s="204">
        <f t="shared" ref="K110:K111" si="82">SUM(H110:J110)/3</f>
        <v>0</v>
      </c>
      <c r="L110" s="164" t="e">
        <f t="shared" si="69"/>
        <v>#DIV/0!</v>
      </c>
    </row>
    <row r="111" spans="2:12" ht="23.25" customHeight="1" x14ac:dyDescent="0.25">
      <c r="B111" s="207"/>
      <c r="C111" s="208" t="s">
        <v>108</v>
      </c>
      <c r="D111" s="161">
        <f>70%*D110</f>
        <v>0</v>
      </c>
      <c r="E111" s="161">
        <f t="shared" ref="E111:F111" si="83">70%*E110</f>
        <v>0</v>
      </c>
      <c r="F111" s="161">
        <f t="shared" si="83"/>
        <v>0</v>
      </c>
      <c r="G111" s="206">
        <f t="shared" si="78"/>
        <v>0</v>
      </c>
      <c r="H111" s="161">
        <f>70%*H110</f>
        <v>0</v>
      </c>
      <c r="I111" s="161">
        <f t="shared" ref="I111:J111" si="84">70%*I110</f>
        <v>0</v>
      </c>
      <c r="J111" s="161">
        <f t="shared" si="84"/>
        <v>0</v>
      </c>
      <c r="K111" s="204">
        <f t="shared" si="82"/>
        <v>0</v>
      </c>
      <c r="L111" s="164"/>
    </row>
    <row r="113" spans="2:13" x14ac:dyDescent="0.25">
      <c r="B113" s="314" t="s">
        <v>584</v>
      </c>
      <c r="C113" s="315"/>
      <c r="D113" s="316"/>
      <c r="E113" s="316"/>
      <c r="F113" s="316"/>
      <c r="G113" s="316"/>
      <c r="H113" s="316"/>
      <c r="I113" s="316"/>
      <c r="J113" s="316"/>
      <c r="K113" s="316"/>
      <c r="L113" s="317"/>
    </row>
    <row r="114" spans="2:13" ht="25.5" customHeight="1" x14ac:dyDescent="0.25">
      <c r="B114" s="467" t="s">
        <v>50</v>
      </c>
      <c r="C114" s="465" t="s">
        <v>86</v>
      </c>
      <c r="D114" s="462" t="s">
        <v>69</v>
      </c>
      <c r="E114" s="463"/>
      <c r="F114" s="463"/>
      <c r="G114" s="464"/>
      <c r="H114" s="462" t="s">
        <v>70</v>
      </c>
      <c r="I114" s="463"/>
      <c r="J114" s="463"/>
      <c r="K114" s="464"/>
      <c r="L114" s="465" t="s">
        <v>87</v>
      </c>
    </row>
    <row r="115" spans="2:13" ht="17.25" customHeight="1" x14ac:dyDescent="0.25">
      <c r="B115" s="468"/>
      <c r="C115" s="469"/>
      <c r="D115" s="150" t="s">
        <v>16</v>
      </c>
      <c r="E115" s="150" t="s">
        <v>17</v>
      </c>
      <c r="F115" s="150" t="s">
        <v>18</v>
      </c>
      <c r="G115" s="149" t="s">
        <v>51</v>
      </c>
      <c r="H115" s="150" t="s">
        <v>16</v>
      </c>
      <c r="I115" s="150" t="s">
        <v>17</v>
      </c>
      <c r="J115" s="150" t="s">
        <v>18</v>
      </c>
      <c r="K115" s="149" t="s">
        <v>51</v>
      </c>
      <c r="L115" s="466"/>
    </row>
    <row r="116" spans="2:13" x14ac:dyDescent="0.25">
      <c r="B116" s="151">
        <v>1</v>
      </c>
      <c r="C116" s="152">
        <v>2</v>
      </c>
      <c r="D116" s="152">
        <v>3</v>
      </c>
      <c r="E116" s="152">
        <v>4</v>
      </c>
      <c r="F116" s="152">
        <v>5</v>
      </c>
      <c r="G116" s="152">
        <v>6</v>
      </c>
      <c r="H116" s="152">
        <v>3</v>
      </c>
      <c r="I116" s="152">
        <v>4</v>
      </c>
      <c r="J116" s="152">
        <v>5</v>
      </c>
      <c r="K116" s="153">
        <v>6</v>
      </c>
      <c r="L116" s="154">
        <v>7</v>
      </c>
    </row>
    <row r="117" spans="2:13" x14ac:dyDescent="0.25">
      <c r="B117" s="155" t="s">
        <v>71</v>
      </c>
      <c r="C117" s="156" t="s">
        <v>88</v>
      </c>
      <c r="D117" s="157"/>
      <c r="E117" s="157"/>
      <c r="F117" s="157"/>
      <c r="G117" s="157"/>
      <c r="H117" s="157"/>
      <c r="I117" s="157"/>
      <c r="J117" s="157"/>
      <c r="K117" s="158"/>
      <c r="L117" s="111"/>
    </row>
    <row r="118" spans="2:13" x14ac:dyDescent="0.25">
      <c r="B118" s="159">
        <v>1</v>
      </c>
      <c r="C118" s="160" t="s">
        <v>211</v>
      </c>
      <c r="D118" s="161"/>
      <c r="E118" s="161"/>
      <c r="F118" s="161"/>
      <c r="G118" s="162">
        <f>SUM(D118:F118)/3</f>
        <v>0</v>
      </c>
      <c r="H118" s="161"/>
      <c r="I118" s="161"/>
      <c r="J118" s="161"/>
      <c r="K118" s="163">
        <f>SUM(H118:J118)/3</f>
        <v>0</v>
      </c>
      <c r="L118" s="164" t="e">
        <f>K118/$G$224</f>
        <v>#DIV/0!</v>
      </c>
    </row>
    <row r="119" spans="2:13" x14ac:dyDescent="0.25">
      <c r="B119" s="165">
        <v>2</v>
      </c>
      <c r="C119" s="166" t="s">
        <v>212</v>
      </c>
      <c r="D119" s="161"/>
      <c r="E119" s="161"/>
      <c r="F119" s="161"/>
      <c r="G119" s="162">
        <f t="shared" ref="G119:G120" si="85">SUM(D119:F119)/3</f>
        <v>0</v>
      </c>
      <c r="H119" s="161"/>
      <c r="I119" s="161"/>
      <c r="J119" s="161"/>
      <c r="K119" s="163">
        <f t="shared" ref="K119:K120" si="86">SUM(H119:J119)/3</f>
        <v>0</v>
      </c>
      <c r="L119" s="164" t="e">
        <f>K119/$G$224</f>
        <v>#DIV/0!</v>
      </c>
    </row>
    <row r="120" spans="2:13" ht="21.75" customHeight="1" x14ac:dyDescent="0.25">
      <c r="B120" s="167"/>
      <c r="C120" s="167" t="s">
        <v>89</v>
      </c>
      <c r="D120" s="168">
        <f>SUM(D118:D119)</f>
        <v>0</v>
      </c>
      <c r="E120" s="169">
        <f>SUM(E118:E119)</f>
        <v>0</v>
      </c>
      <c r="F120" s="169">
        <f>SUM(F118:F119)</f>
        <v>0</v>
      </c>
      <c r="G120" s="162">
        <f t="shared" si="85"/>
        <v>0</v>
      </c>
      <c r="H120" s="170">
        <f>SUM(H118:H119)</f>
        <v>0</v>
      </c>
      <c r="I120" s="170">
        <f>SUM(I118:I119)</f>
        <v>0</v>
      </c>
      <c r="J120" s="170">
        <f>SUM(J118:J119)</f>
        <v>0</v>
      </c>
      <c r="K120" s="163">
        <f t="shared" si="86"/>
        <v>0</v>
      </c>
      <c r="L120" s="164" t="e">
        <f>K120/$G$224</f>
        <v>#DIV/0!</v>
      </c>
    </row>
    <row r="121" spans="2:13" ht="38.25" x14ac:dyDescent="0.25">
      <c r="B121" s="171" t="s">
        <v>72</v>
      </c>
      <c r="C121" s="172" t="s">
        <v>90</v>
      </c>
      <c r="D121" s="162"/>
      <c r="E121" s="162"/>
      <c r="F121" s="162"/>
      <c r="G121" s="162"/>
      <c r="H121" s="162"/>
      <c r="I121" s="162"/>
      <c r="J121" s="162"/>
      <c r="K121" s="163"/>
      <c r="L121" s="164"/>
    </row>
    <row r="122" spans="2:13" ht="25.5" x14ac:dyDescent="0.25">
      <c r="B122" s="173">
        <v>3</v>
      </c>
      <c r="C122" s="174" t="s">
        <v>73</v>
      </c>
      <c r="D122" s="161"/>
      <c r="E122" s="161"/>
      <c r="F122" s="161"/>
      <c r="G122" s="162">
        <f t="shared" ref="G122:G127" si="87">SUM(D122:F122)/3</f>
        <v>0</v>
      </c>
      <c r="H122" s="161"/>
      <c r="I122" s="161"/>
      <c r="J122" s="161"/>
      <c r="K122" s="163">
        <f t="shared" ref="K122:K127" si="88">SUM(H122:J122)/3</f>
        <v>0</v>
      </c>
      <c r="L122" s="164" t="e">
        <f t="shared" ref="L122:L127" si="89">K122/$G$224</f>
        <v>#DIV/0!</v>
      </c>
    </row>
    <row r="123" spans="2:13" x14ac:dyDescent="0.25">
      <c r="B123" s="173">
        <v>4</v>
      </c>
      <c r="C123" s="174" t="s">
        <v>74</v>
      </c>
      <c r="D123" s="161"/>
      <c r="E123" s="161"/>
      <c r="F123" s="161"/>
      <c r="G123" s="162">
        <f t="shared" si="87"/>
        <v>0</v>
      </c>
      <c r="H123" s="161"/>
      <c r="I123" s="161"/>
      <c r="J123" s="161"/>
      <c r="K123" s="163">
        <f t="shared" si="88"/>
        <v>0</v>
      </c>
      <c r="L123" s="164" t="e">
        <f t="shared" si="89"/>
        <v>#DIV/0!</v>
      </c>
    </row>
    <row r="124" spans="2:13" ht="25.5" x14ac:dyDescent="0.25">
      <c r="B124" s="173">
        <v>5</v>
      </c>
      <c r="C124" s="174" t="s">
        <v>75</v>
      </c>
      <c r="D124" s="161"/>
      <c r="E124" s="161"/>
      <c r="F124" s="161"/>
      <c r="G124" s="162">
        <f t="shared" si="87"/>
        <v>0</v>
      </c>
      <c r="H124" s="161"/>
      <c r="I124" s="161"/>
      <c r="J124" s="161"/>
      <c r="K124" s="163">
        <f t="shared" si="88"/>
        <v>0</v>
      </c>
      <c r="L124" s="164" t="e">
        <f t="shared" si="89"/>
        <v>#DIV/0!</v>
      </c>
    </row>
    <row r="125" spans="2:13" x14ac:dyDescent="0.25">
      <c r="B125" s="173">
        <v>6</v>
      </c>
      <c r="C125" s="174" t="s">
        <v>76</v>
      </c>
      <c r="D125" s="161"/>
      <c r="E125" s="161"/>
      <c r="F125" s="161"/>
      <c r="G125" s="162">
        <f t="shared" si="87"/>
        <v>0</v>
      </c>
      <c r="H125" s="161"/>
      <c r="I125" s="161"/>
      <c r="J125" s="161"/>
      <c r="K125" s="163">
        <f t="shared" si="88"/>
        <v>0</v>
      </c>
      <c r="L125" s="164" t="e">
        <f t="shared" si="89"/>
        <v>#DIV/0!</v>
      </c>
    </row>
    <row r="126" spans="2:13" x14ac:dyDescent="0.25">
      <c r="B126" s="173">
        <v>7</v>
      </c>
      <c r="C126" s="166" t="s">
        <v>77</v>
      </c>
      <c r="D126" s="161"/>
      <c r="E126" s="161"/>
      <c r="F126" s="161"/>
      <c r="G126" s="162">
        <f t="shared" si="87"/>
        <v>0</v>
      </c>
      <c r="H126" s="161"/>
      <c r="I126" s="161"/>
      <c r="J126" s="161"/>
      <c r="K126" s="163">
        <f t="shared" si="88"/>
        <v>0</v>
      </c>
      <c r="L126" s="164" t="e">
        <f t="shared" si="89"/>
        <v>#DIV/0!</v>
      </c>
    </row>
    <row r="127" spans="2:13" ht="62.25" customHeight="1" x14ac:dyDescent="0.25">
      <c r="B127" s="175"/>
      <c r="C127" s="167" t="s">
        <v>91</v>
      </c>
      <c r="D127" s="168">
        <f>SUM(D122:D126)</f>
        <v>0</v>
      </c>
      <c r="E127" s="169">
        <f>SUM(E121:E126)</f>
        <v>0</v>
      </c>
      <c r="F127" s="169">
        <f>SUM(F121:F126)</f>
        <v>0</v>
      </c>
      <c r="G127" s="162">
        <f t="shared" si="87"/>
        <v>0</v>
      </c>
      <c r="H127" s="170">
        <f>SUM(H121:H126)</f>
        <v>0</v>
      </c>
      <c r="I127" s="170">
        <f>SUM(I121:I126)</f>
        <v>0</v>
      </c>
      <c r="J127" s="170">
        <f>SUM(J121:J126)</f>
        <v>0</v>
      </c>
      <c r="K127" s="163">
        <f t="shared" si="88"/>
        <v>0</v>
      </c>
      <c r="L127" s="164" t="e">
        <f t="shared" si="89"/>
        <v>#DIV/0!</v>
      </c>
      <c r="M127" s="176"/>
    </row>
    <row r="128" spans="2:13" x14ac:dyDescent="0.25">
      <c r="B128" s="177" t="s">
        <v>78</v>
      </c>
      <c r="C128" s="178" t="s">
        <v>92</v>
      </c>
      <c r="D128" s="162"/>
      <c r="E128" s="162"/>
      <c r="F128" s="162"/>
      <c r="G128" s="162"/>
      <c r="H128" s="162"/>
      <c r="I128" s="162"/>
      <c r="J128" s="162"/>
      <c r="K128" s="163"/>
      <c r="L128" s="164"/>
    </row>
    <row r="129" spans="2:12" ht="25.5" x14ac:dyDescent="0.25">
      <c r="B129" s="173">
        <v>31</v>
      </c>
      <c r="C129" s="174" t="s">
        <v>79</v>
      </c>
      <c r="D129" s="161"/>
      <c r="E129" s="161"/>
      <c r="F129" s="161"/>
      <c r="G129" s="162">
        <f t="shared" ref="G129:G134" si="90">SUM(D129:F129)/3</f>
        <v>0</v>
      </c>
      <c r="H129" s="161"/>
      <c r="I129" s="161"/>
      <c r="J129" s="161"/>
      <c r="K129" s="163">
        <f t="shared" ref="K129:K134" si="91">SUM(H129:J129)/3</f>
        <v>0</v>
      </c>
      <c r="L129" s="164" t="e">
        <f t="shared" ref="L129:L134" si="92">K129/$G$224</f>
        <v>#DIV/0!</v>
      </c>
    </row>
    <row r="130" spans="2:12" x14ac:dyDescent="0.25">
      <c r="B130" s="173">
        <v>32</v>
      </c>
      <c r="C130" s="174" t="s">
        <v>80</v>
      </c>
      <c r="D130" s="161"/>
      <c r="E130" s="161"/>
      <c r="F130" s="161"/>
      <c r="G130" s="162">
        <f t="shared" si="90"/>
        <v>0</v>
      </c>
      <c r="H130" s="161"/>
      <c r="I130" s="161"/>
      <c r="J130" s="161"/>
      <c r="K130" s="163">
        <f t="shared" si="91"/>
        <v>0</v>
      </c>
      <c r="L130" s="164" t="e">
        <f t="shared" si="92"/>
        <v>#DIV/0!</v>
      </c>
    </row>
    <row r="131" spans="2:12" x14ac:dyDescent="0.25">
      <c r="B131" s="173">
        <v>33</v>
      </c>
      <c r="C131" s="174" t="s">
        <v>81</v>
      </c>
      <c r="D131" s="161"/>
      <c r="E131" s="161"/>
      <c r="F131" s="161"/>
      <c r="G131" s="162">
        <f t="shared" si="90"/>
        <v>0</v>
      </c>
      <c r="H131" s="161"/>
      <c r="I131" s="161"/>
      <c r="J131" s="161"/>
      <c r="K131" s="163">
        <f t="shared" si="91"/>
        <v>0</v>
      </c>
      <c r="L131" s="164" t="e">
        <f t="shared" si="92"/>
        <v>#DIV/0!</v>
      </c>
    </row>
    <row r="132" spans="2:12" x14ac:dyDescent="0.25">
      <c r="B132" s="173">
        <v>34</v>
      </c>
      <c r="C132" s="174" t="s">
        <v>82</v>
      </c>
      <c r="D132" s="161"/>
      <c r="E132" s="161"/>
      <c r="F132" s="161"/>
      <c r="G132" s="162">
        <f t="shared" si="90"/>
        <v>0</v>
      </c>
      <c r="H132" s="161"/>
      <c r="I132" s="161"/>
      <c r="J132" s="161"/>
      <c r="K132" s="163">
        <f t="shared" si="91"/>
        <v>0</v>
      </c>
      <c r="L132" s="164" t="e">
        <f t="shared" si="92"/>
        <v>#DIV/0!</v>
      </c>
    </row>
    <row r="133" spans="2:12" x14ac:dyDescent="0.25">
      <c r="B133" s="173">
        <v>35</v>
      </c>
      <c r="C133" s="174" t="s">
        <v>83</v>
      </c>
      <c r="D133" s="161"/>
      <c r="E133" s="161"/>
      <c r="F133" s="161"/>
      <c r="G133" s="162">
        <f t="shared" si="90"/>
        <v>0</v>
      </c>
      <c r="H133" s="161"/>
      <c r="I133" s="161"/>
      <c r="J133" s="161"/>
      <c r="K133" s="163">
        <f t="shared" si="91"/>
        <v>0</v>
      </c>
      <c r="L133" s="164" t="e">
        <f t="shared" si="92"/>
        <v>#DIV/0!</v>
      </c>
    </row>
    <row r="134" spans="2:12" ht="30.6" customHeight="1" x14ac:dyDescent="0.25">
      <c r="B134" s="175"/>
      <c r="C134" s="179" t="s">
        <v>93</v>
      </c>
      <c r="D134" s="169">
        <f>SUM(D129:D133)</f>
        <v>0</v>
      </c>
      <c r="E134" s="169">
        <f>SUM(E129:E133)</f>
        <v>0</v>
      </c>
      <c r="F134" s="169">
        <f>SUM(F129:F133)</f>
        <v>0</v>
      </c>
      <c r="G134" s="162">
        <f t="shared" si="90"/>
        <v>0</v>
      </c>
      <c r="H134" s="170">
        <f>SUM(H129:H133)</f>
        <v>0</v>
      </c>
      <c r="I134" s="170">
        <f>SUM(I129:I133)</f>
        <v>0</v>
      </c>
      <c r="J134" s="170">
        <f>SUM(J129:J133)</f>
        <v>0</v>
      </c>
      <c r="K134" s="163">
        <f t="shared" si="91"/>
        <v>0</v>
      </c>
      <c r="L134" s="164" t="e">
        <f t="shared" si="92"/>
        <v>#DIV/0!</v>
      </c>
    </row>
    <row r="135" spans="2:12" x14ac:dyDescent="0.25">
      <c r="B135" s="180" t="s">
        <v>84</v>
      </c>
      <c r="C135" s="178" t="s">
        <v>94</v>
      </c>
      <c r="D135" s="162"/>
      <c r="E135" s="162"/>
      <c r="F135" s="162"/>
      <c r="G135" s="162"/>
      <c r="H135" s="162"/>
      <c r="I135" s="162"/>
      <c r="J135" s="162"/>
      <c r="K135" s="163"/>
      <c r="L135" s="164"/>
    </row>
    <row r="136" spans="2:12" ht="27.75" customHeight="1" x14ac:dyDescent="0.25">
      <c r="B136" s="165">
        <v>36</v>
      </c>
      <c r="C136" s="174" t="s">
        <v>95</v>
      </c>
      <c r="D136" s="161"/>
      <c r="E136" s="161"/>
      <c r="F136" s="161"/>
      <c r="G136" s="162">
        <f t="shared" ref="G136:G138" si="93">SUM(D136:F136)/3</f>
        <v>0</v>
      </c>
      <c r="H136" s="161"/>
      <c r="I136" s="161"/>
      <c r="J136" s="161"/>
      <c r="K136" s="163">
        <f t="shared" ref="K136:K138" si="94">SUM(H136:J136)/3</f>
        <v>0</v>
      </c>
      <c r="L136" s="164" t="e">
        <f>K136/$G$224</f>
        <v>#DIV/0!</v>
      </c>
    </row>
    <row r="137" spans="2:12" ht="29.25" customHeight="1" x14ac:dyDescent="0.25">
      <c r="B137" s="181">
        <v>37</v>
      </c>
      <c r="C137" s="182" t="s">
        <v>96</v>
      </c>
      <c r="D137" s="161"/>
      <c r="E137" s="161"/>
      <c r="F137" s="161"/>
      <c r="G137" s="162">
        <f t="shared" si="93"/>
        <v>0</v>
      </c>
      <c r="H137" s="161"/>
      <c r="I137" s="161"/>
      <c r="J137" s="161"/>
      <c r="K137" s="163">
        <f t="shared" si="94"/>
        <v>0</v>
      </c>
      <c r="L137" s="164" t="e">
        <f>K137/$G$224</f>
        <v>#DIV/0!</v>
      </c>
    </row>
    <row r="138" spans="2:12" ht="32.25" customHeight="1" x14ac:dyDescent="0.25">
      <c r="B138" s="175"/>
      <c r="C138" s="179" t="s">
        <v>97</v>
      </c>
      <c r="D138" s="169">
        <f>SUM(D136:D137)</f>
        <v>0</v>
      </c>
      <c r="E138" s="169">
        <f t="shared" ref="E138:F138" si="95">SUM(E136:E137)</f>
        <v>0</v>
      </c>
      <c r="F138" s="169">
        <f t="shared" si="95"/>
        <v>0</v>
      </c>
      <c r="G138" s="162">
        <f t="shared" si="93"/>
        <v>0</v>
      </c>
      <c r="H138" s="170">
        <f>SUM(H136:H137)</f>
        <v>0</v>
      </c>
      <c r="I138" s="170">
        <f t="shared" ref="I138:J138" si="96">SUM(I136:I137)</f>
        <v>0</v>
      </c>
      <c r="J138" s="170">
        <f t="shared" si="96"/>
        <v>0</v>
      </c>
      <c r="K138" s="163">
        <f t="shared" si="94"/>
        <v>0</v>
      </c>
      <c r="L138" s="164" t="e">
        <f>K138/$G$224</f>
        <v>#DIV/0!</v>
      </c>
    </row>
    <row r="139" spans="2:12" ht="63" customHeight="1" x14ac:dyDescent="0.25">
      <c r="B139" s="180" t="s">
        <v>85</v>
      </c>
      <c r="C139" s="178" t="s">
        <v>98</v>
      </c>
      <c r="D139" s="162"/>
      <c r="E139" s="162"/>
      <c r="F139" s="162"/>
      <c r="G139" s="162"/>
      <c r="H139" s="162"/>
      <c r="I139" s="162"/>
      <c r="J139" s="162"/>
      <c r="K139" s="163"/>
      <c r="L139" s="164"/>
    </row>
    <row r="140" spans="2:12" x14ac:dyDescent="0.25">
      <c r="B140" s="181">
        <v>38</v>
      </c>
      <c r="C140" s="182" t="s">
        <v>99</v>
      </c>
      <c r="D140" s="161"/>
      <c r="E140" s="161"/>
      <c r="F140" s="161"/>
      <c r="G140" s="162">
        <f t="shared" ref="G140:G144" si="97">SUM(D140:F140)/3</f>
        <v>0</v>
      </c>
      <c r="H140" s="161"/>
      <c r="I140" s="161"/>
      <c r="J140" s="161"/>
      <c r="K140" s="163">
        <f t="shared" ref="K140:K144" si="98">SUM(H140:J140)/3</f>
        <v>0</v>
      </c>
      <c r="L140" s="164" t="e">
        <f>K140/$G$224</f>
        <v>#DIV/0!</v>
      </c>
    </row>
    <row r="141" spans="2:12" ht="27.75" customHeight="1" x14ac:dyDescent="0.25">
      <c r="B141" s="181">
        <v>39</v>
      </c>
      <c r="C141" s="183" t="s">
        <v>100</v>
      </c>
      <c r="D141" s="161"/>
      <c r="E141" s="161"/>
      <c r="F141" s="161"/>
      <c r="G141" s="162">
        <f t="shared" si="97"/>
        <v>0</v>
      </c>
      <c r="H141" s="161"/>
      <c r="I141" s="161"/>
      <c r="J141" s="161"/>
      <c r="K141" s="163">
        <f t="shared" si="98"/>
        <v>0</v>
      </c>
      <c r="L141" s="164" t="e">
        <f>K141/$G$224</f>
        <v>#DIV/0!</v>
      </c>
    </row>
    <row r="142" spans="2:12" ht="19.5" customHeight="1" x14ac:dyDescent="0.25">
      <c r="B142" s="181">
        <v>40</v>
      </c>
      <c r="C142" s="184" t="s">
        <v>101</v>
      </c>
      <c r="D142" s="161"/>
      <c r="E142" s="161"/>
      <c r="F142" s="161"/>
      <c r="G142" s="162">
        <f t="shared" si="97"/>
        <v>0</v>
      </c>
      <c r="H142" s="161"/>
      <c r="I142" s="161"/>
      <c r="J142" s="161"/>
      <c r="K142" s="163">
        <f t="shared" si="98"/>
        <v>0</v>
      </c>
      <c r="L142" s="164" t="e">
        <f>K142/$G$224</f>
        <v>#DIV/0!</v>
      </c>
    </row>
    <row r="143" spans="2:12" ht="21.75" customHeight="1" x14ac:dyDescent="0.25">
      <c r="B143" s="181">
        <v>41</v>
      </c>
      <c r="C143" s="184" t="s">
        <v>102</v>
      </c>
      <c r="D143" s="161"/>
      <c r="E143" s="161"/>
      <c r="F143" s="161"/>
      <c r="G143" s="162">
        <f t="shared" si="97"/>
        <v>0</v>
      </c>
      <c r="H143" s="161"/>
      <c r="I143" s="161"/>
      <c r="J143" s="161"/>
      <c r="K143" s="163">
        <f t="shared" si="98"/>
        <v>0</v>
      </c>
      <c r="L143" s="164" t="e">
        <f>K143/$G$224</f>
        <v>#DIV/0!</v>
      </c>
    </row>
    <row r="144" spans="2:12" ht="64.5" customHeight="1" x14ac:dyDescent="0.25">
      <c r="B144" s="175"/>
      <c r="C144" s="179" t="s">
        <v>103</v>
      </c>
      <c r="D144" s="169">
        <f>SUM(D140:D143)</f>
        <v>0</v>
      </c>
      <c r="E144" s="169">
        <f t="shared" ref="E144:F144" si="99">SUM(E140:E143)</f>
        <v>0</v>
      </c>
      <c r="F144" s="169">
        <f t="shared" si="99"/>
        <v>0</v>
      </c>
      <c r="G144" s="162">
        <f t="shared" si="97"/>
        <v>0</v>
      </c>
      <c r="H144" s="169">
        <f>SUM(H140:H143)</f>
        <v>0</v>
      </c>
      <c r="I144" s="169">
        <f t="shared" ref="I144:J144" si="100">SUM(I140:I143)</f>
        <v>0</v>
      </c>
      <c r="J144" s="169">
        <f t="shared" si="100"/>
        <v>0</v>
      </c>
      <c r="K144" s="163">
        <f t="shared" si="98"/>
        <v>0</v>
      </c>
      <c r="L144" s="164" t="e">
        <f>K144/$G$224</f>
        <v>#DIV/0!</v>
      </c>
    </row>
    <row r="145" spans="2:12" ht="30" customHeight="1" x14ac:dyDescent="0.25">
      <c r="B145" s="180" t="s">
        <v>104</v>
      </c>
      <c r="C145" s="178" t="s">
        <v>105</v>
      </c>
      <c r="D145" s="162"/>
      <c r="E145" s="162"/>
      <c r="F145" s="162"/>
      <c r="G145" s="162"/>
      <c r="H145" s="162"/>
      <c r="I145" s="162"/>
      <c r="J145" s="162"/>
      <c r="K145" s="163"/>
      <c r="L145" s="164"/>
    </row>
    <row r="146" spans="2:12" x14ac:dyDescent="0.25">
      <c r="B146" s="181">
        <v>38</v>
      </c>
      <c r="C146" s="182" t="s">
        <v>99</v>
      </c>
      <c r="D146" s="161"/>
      <c r="E146" s="161"/>
      <c r="F146" s="161"/>
      <c r="G146" s="162">
        <f t="shared" ref="G146:G150" si="101">SUM(D146:F146)/3</f>
        <v>0</v>
      </c>
      <c r="H146" s="161"/>
      <c r="I146" s="161"/>
      <c r="J146" s="161"/>
      <c r="K146" s="163">
        <f t="shared" ref="K146:K150" si="102">SUM(H146:J146)/3</f>
        <v>0</v>
      </c>
      <c r="L146" s="164" t="e">
        <f>K146/$G$224</f>
        <v>#DIV/0!</v>
      </c>
    </row>
    <row r="147" spans="2:12" ht="25.5" x14ac:dyDescent="0.25">
      <c r="B147" s="181">
        <v>39</v>
      </c>
      <c r="C147" s="183" t="s">
        <v>100</v>
      </c>
      <c r="D147" s="161"/>
      <c r="E147" s="161"/>
      <c r="F147" s="161"/>
      <c r="G147" s="162">
        <f t="shared" si="101"/>
        <v>0</v>
      </c>
      <c r="H147" s="161"/>
      <c r="I147" s="161"/>
      <c r="J147" s="161"/>
      <c r="K147" s="163">
        <f t="shared" si="102"/>
        <v>0</v>
      </c>
      <c r="L147" s="164" t="e">
        <f>K147/$G$224</f>
        <v>#DIV/0!</v>
      </c>
    </row>
    <row r="148" spans="2:12" x14ac:dyDescent="0.25">
      <c r="B148" s="181">
        <v>40</v>
      </c>
      <c r="C148" s="184" t="s">
        <v>101</v>
      </c>
      <c r="D148" s="161"/>
      <c r="E148" s="161"/>
      <c r="F148" s="161"/>
      <c r="G148" s="162">
        <f t="shared" si="101"/>
        <v>0</v>
      </c>
      <c r="H148" s="161"/>
      <c r="I148" s="161"/>
      <c r="J148" s="161"/>
      <c r="K148" s="163">
        <f t="shared" si="102"/>
        <v>0</v>
      </c>
      <c r="L148" s="164" t="e">
        <f>K148/$G$224</f>
        <v>#DIV/0!</v>
      </c>
    </row>
    <row r="149" spans="2:12" ht="27" customHeight="1" x14ac:dyDescent="0.25">
      <c r="B149" s="181">
        <v>41</v>
      </c>
      <c r="C149" s="184" t="s">
        <v>102</v>
      </c>
      <c r="D149" s="161"/>
      <c r="E149" s="161"/>
      <c r="F149" s="161"/>
      <c r="G149" s="162">
        <f t="shared" si="101"/>
        <v>0</v>
      </c>
      <c r="H149" s="161"/>
      <c r="I149" s="161"/>
      <c r="J149" s="161"/>
      <c r="K149" s="163">
        <f t="shared" si="102"/>
        <v>0</v>
      </c>
      <c r="L149" s="164" t="e">
        <f>K149/$G$224</f>
        <v>#DIV/0!</v>
      </c>
    </row>
    <row r="150" spans="2:12" ht="32.25" customHeight="1" x14ac:dyDescent="0.25">
      <c r="B150" s="185"/>
      <c r="C150" s="186" t="s">
        <v>106</v>
      </c>
      <c r="D150" s="187">
        <f>SUM(D146:D149)</f>
        <v>0</v>
      </c>
      <c r="E150" s="187">
        <f t="shared" ref="E150:F150" si="103">SUM(E146:E149)</f>
        <v>0</v>
      </c>
      <c r="F150" s="187">
        <f t="shared" si="103"/>
        <v>0</v>
      </c>
      <c r="G150" s="188">
        <f t="shared" si="101"/>
        <v>0</v>
      </c>
      <c r="H150" s="187">
        <f>SUM(H146:H149)</f>
        <v>0</v>
      </c>
      <c r="I150" s="187">
        <f t="shared" ref="I150:J150" si="104">SUM(I146:I149)</f>
        <v>0</v>
      </c>
      <c r="J150" s="187">
        <f t="shared" si="104"/>
        <v>0</v>
      </c>
      <c r="K150" s="189">
        <f t="shared" si="102"/>
        <v>0</v>
      </c>
      <c r="L150" s="164" t="e">
        <f>K150/$G$224</f>
        <v>#DIV/0!</v>
      </c>
    </row>
    <row r="151" spans="2:12" ht="30.75" customHeight="1" x14ac:dyDescent="0.25">
      <c r="B151" s="190" t="s">
        <v>226</v>
      </c>
      <c r="C151" s="191" t="s">
        <v>239</v>
      </c>
      <c r="D151" s="161"/>
      <c r="E151" s="161"/>
      <c r="F151" s="161"/>
      <c r="G151" s="192"/>
      <c r="H151" s="161"/>
      <c r="I151" s="161"/>
      <c r="J151" s="161"/>
      <c r="K151" s="189"/>
      <c r="L151" s="164"/>
    </row>
    <row r="152" spans="2:12" ht="30.75" customHeight="1" x14ac:dyDescent="0.25">
      <c r="B152" s="181">
        <v>42</v>
      </c>
      <c r="C152" s="193" t="s">
        <v>227</v>
      </c>
      <c r="D152" s="161"/>
      <c r="E152" s="161"/>
      <c r="F152" s="161"/>
      <c r="G152" s="192">
        <f t="shared" ref="G152:G157" si="105">SUM(D152:F152)/3</f>
        <v>0</v>
      </c>
      <c r="H152" s="161"/>
      <c r="I152" s="161"/>
      <c r="J152" s="161"/>
      <c r="K152" s="189">
        <f t="shared" ref="K152:K157" si="106">SUM(H152:J152)/3</f>
        <v>0</v>
      </c>
      <c r="L152" s="164" t="e">
        <f t="shared" ref="L152:L157" si="107">K152/$G$224</f>
        <v>#DIV/0!</v>
      </c>
    </row>
    <row r="153" spans="2:12" ht="23.25" customHeight="1" x14ac:dyDescent="0.25">
      <c r="B153" s="181">
        <v>43</v>
      </c>
      <c r="C153" s="193" t="s">
        <v>228</v>
      </c>
      <c r="D153" s="161"/>
      <c r="E153" s="161"/>
      <c r="F153" s="161"/>
      <c r="G153" s="192">
        <f t="shared" si="105"/>
        <v>0</v>
      </c>
      <c r="H153" s="161"/>
      <c r="I153" s="161"/>
      <c r="J153" s="161"/>
      <c r="K153" s="189">
        <f t="shared" si="106"/>
        <v>0</v>
      </c>
      <c r="L153" s="164" t="e">
        <f t="shared" si="107"/>
        <v>#DIV/0!</v>
      </c>
    </row>
    <row r="154" spans="2:12" ht="25.5" x14ac:dyDescent="0.25">
      <c r="B154" s="181">
        <v>44</v>
      </c>
      <c r="C154" s="193" t="s">
        <v>229</v>
      </c>
      <c r="D154" s="161"/>
      <c r="E154" s="161"/>
      <c r="F154" s="161"/>
      <c r="G154" s="192">
        <f t="shared" si="105"/>
        <v>0</v>
      </c>
      <c r="H154" s="161"/>
      <c r="I154" s="161"/>
      <c r="J154" s="161"/>
      <c r="K154" s="189">
        <f t="shared" si="106"/>
        <v>0</v>
      </c>
      <c r="L154" s="164" t="e">
        <f t="shared" si="107"/>
        <v>#DIV/0!</v>
      </c>
    </row>
    <row r="155" spans="2:12" ht="51" x14ac:dyDescent="0.25">
      <c r="B155" s="181">
        <v>45</v>
      </c>
      <c r="C155" s="193" t="s">
        <v>232</v>
      </c>
      <c r="D155" s="161"/>
      <c r="E155" s="161"/>
      <c r="F155" s="161"/>
      <c r="G155" s="192">
        <f t="shared" si="105"/>
        <v>0</v>
      </c>
      <c r="H155" s="161"/>
      <c r="I155" s="161"/>
      <c r="J155" s="161"/>
      <c r="K155" s="189">
        <f t="shared" si="106"/>
        <v>0</v>
      </c>
      <c r="L155" s="164" t="e">
        <f t="shared" si="107"/>
        <v>#DIV/0!</v>
      </c>
    </row>
    <row r="156" spans="2:12" ht="25.5" x14ac:dyDescent="0.25">
      <c r="B156" s="194">
        <v>46</v>
      </c>
      <c r="C156" s="195" t="s">
        <v>231</v>
      </c>
      <c r="D156" s="196"/>
      <c r="E156" s="196"/>
      <c r="F156" s="196"/>
      <c r="G156" s="192">
        <f t="shared" si="105"/>
        <v>0</v>
      </c>
      <c r="H156" s="196"/>
      <c r="I156" s="196"/>
      <c r="J156" s="196"/>
      <c r="K156" s="189">
        <f t="shared" si="106"/>
        <v>0</v>
      </c>
      <c r="L156" s="164" t="e">
        <f t="shared" si="107"/>
        <v>#DIV/0!</v>
      </c>
    </row>
    <row r="157" spans="2:12" ht="25.5" x14ac:dyDescent="0.25">
      <c r="B157" s="197"/>
      <c r="C157" s="198" t="s">
        <v>240</v>
      </c>
      <c r="D157" s="199">
        <f>SUM(D152:D156)</f>
        <v>0</v>
      </c>
      <c r="E157" s="187">
        <f t="shared" ref="E157" si="108">SUM(E152:E156)</f>
        <v>0</v>
      </c>
      <c r="F157" s="187">
        <f t="shared" ref="F157" si="109">SUM(F152:F156)</f>
        <v>0</v>
      </c>
      <c r="G157" s="192">
        <f t="shared" si="105"/>
        <v>0</v>
      </c>
      <c r="H157" s="187">
        <f>SUM(H152:H156)</f>
        <v>0</v>
      </c>
      <c r="I157" s="187">
        <f t="shared" ref="I157" si="110">SUM(I152:I156)</f>
        <v>0</v>
      </c>
      <c r="J157" s="187">
        <f t="shared" ref="J157" si="111">SUM(J152:J156)</f>
        <v>0</v>
      </c>
      <c r="K157" s="189">
        <f t="shared" si="106"/>
        <v>0</v>
      </c>
      <c r="L157" s="164" t="e">
        <f t="shared" si="107"/>
        <v>#DIV/0!</v>
      </c>
    </row>
    <row r="158" spans="2:12" ht="38.25" x14ac:dyDescent="0.25">
      <c r="B158" s="200" t="s">
        <v>233</v>
      </c>
      <c r="C158" s="200" t="s">
        <v>237</v>
      </c>
      <c r="D158" s="192"/>
      <c r="E158" s="192"/>
      <c r="F158" s="192"/>
      <c r="G158" s="192"/>
      <c r="H158" s="192"/>
      <c r="I158" s="192"/>
      <c r="J158" s="192"/>
      <c r="K158" s="192"/>
      <c r="L158" s="164"/>
    </row>
    <row r="159" spans="2:12" x14ac:dyDescent="0.25">
      <c r="B159" s="181">
        <v>47</v>
      </c>
      <c r="C159" s="193" t="s">
        <v>234</v>
      </c>
      <c r="D159" s="201"/>
      <c r="E159" s="201"/>
      <c r="F159" s="201"/>
      <c r="G159" s="202">
        <f>SUM(D159:F159)/3</f>
        <v>0</v>
      </c>
      <c r="H159" s="201"/>
      <c r="I159" s="201"/>
      <c r="J159" s="201"/>
      <c r="K159" s="203">
        <f>SUM(H159:J159)/3</f>
        <v>0</v>
      </c>
      <c r="L159" s="164" t="e">
        <f t="shared" ref="L159:L164" si="112">K159/$G$224</f>
        <v>#DIV/0!</v>
      </c>
    </row>
    <row r="160" spans="2:12" x14ac:dyDescent="0.25">
      <c r="B160" s="181">
        <v>48</v>
      </c>
      <c r="C160" s="193" t="s">
        <v>235</v>
      </c>
      <c r="D160" s="161"/>
      <c r="E160" s="161"/>
      <c r="F160" s="161"/>
      <c r="G160" s="202">
        <f t="shared" ref="G160:G163" si="113">SUM(D160:F160)/3</f>
        <v>0</v>
      </c>
      <c r="H160" s="161"/>
      <c r="I160" s="161"/>
      <c r="J160" s="161"/>
      <c r="K160" s="203">
        <f t="shared" ref="K160:K162" si="114">SUM(H160:J160)/3</f>
        <v>0</v>
      </c>
      <c r="L160" s="164" t="e">
        <f t="shared" si="112"/>
        <v>#DIV/0!</v>
      </c>
    </row>
    <row r="161" spans="2:12" x14ac:dyDescent="0.25">
      <c r="B161" s="181">
        <v>49</v>
      </c>
      <c r="C161" s="193" t="s">
        <v>236</v>
      </c>
      <c r="D161" s="161"/>
      <c r="E161" s="161"/>
      <c r="F161" s="161"/>
      <c r="G161" s="202">
        <f t="shared" si="113"/>
        <v>0</v>
      </c>
      <c r="H161" s="161"/>
      <c r="I161" s="161"/>
      <c r="J161" s="161"/>
      <c r="K161" s="203">
        <f t="shared" si="114"/>
        <v>0</v>
      </c>
      <c r="L161" s="164" t="e">
        <f t="shared" si="112"/>
        <v>#DIV/0!</v>
      </c>
    </row>
    <row r="162" spans="2:12" x14ac:dyDescent="0.25">
      <c r="B162" s="194">
        <v>49</v>
      </c>
      <c r="C162" s="195" t="s">
        <v>236</v>
      </c>
      <c r="D162" s="196"/>
      <c r="E162" s="196"/>
      <c r="F162" s="196"/>
      <c r="G162" s="322">
        <f t="shared" si="113"/>
        <v>0</v>
      </c>
      <c r="H162" s="196"/>
      <c r="I162" s="196"/>
      <c r="J162" s="196"/>
      <c r="K162" s="210">
        <f t="shared" si="114"/>
        <v>0</v>
      </c>
      <c r="L162" s="321" t="e">
        <f t="shared" si="112"/>
        <v>#DIV/0!</v>
      </c>
    </row>
    <row r="163" spans="2:12" ht="45.75" customHeight="1" x14ac:dyDescent="0.25">
      <c r="B163" s="197"/>
      <c r="C163" s="198" t="s">
        <v>238</v>
      </c>
      <c r="D163" s="323">
        <f>SUM(D159:D162)/3</f>
        <v>0</v>
      </c>
      <c r="E163" s="323">
        <f t="shared" ref="E163" si="115">SUM(E159:E162)/3</f>
        <v>0</v>
      </c>
      <c r="F163" s="323">
        <f t="shared" ref="F163" si="116">SUM(F159:F162)/3</f>
        <v>0</v>
      </c>
      <c r="G163" s="192">
        <f t="shared" si="113"/>
        <v>0</v>
      </c>
      <c r="H163" s="323">
        <f>SUM(H159:H162)</f>
        <v>0</v>
      </c>
      <c r="I163" s="323">
        <f t="shared" ref="I163" si="117">SUM(I159:I162)</f>
        <v>0</v>
      </c>
      <c r="J163" s="323">
        <f t="shared" ref="J163" si="118">SUM(J159:J162)</f>
        <v>0</v>
      </c>
      <c r="K163" s="204">
        <f>SUM(H163:J163)/3</f>
        <v>0</v>
      </c>
      <c r="L163" s="164" t="e">
        <f t="shared" si="112"/>
        <v>#DIV/0!</v>
      </c>
    </row>
    <row r="164" spans="2:12" ht="33.75" customHeight="1" x14ac:dyDescent="0.25">
      <c r="B164" s="167"/>
      <c r="C164" s="167" t="s">
        <v>107</v>
      </c>
      <c r="D164" s="205">
        <f>D120+D127+D134+D138+D144+D150+D157+D163</f>
        <v>0</v>
      </c>
      <c r="E164" s="205">
        <f t="shared" ref="E164" si="119">E120+E127+E134+E138+E144+E150+E157+E163</f>
        <v>0</v>
      </c>
      <c r="F164" s="205">
        <f t="shared" ref="F164" si="120">F120+F127+F134+F138+F144+F150+F157+F163</f>
        <v>0</v>
      </c>
      <c r="G164" s="206">
        <f t="shared" ref="G164:G165" si="121">SUM(D164:F164)/3</f>
        <v>0</v>
      </c>
      <c r="H164" s="205">
        <f t="shared" ref="H164" si="122">H120+H127+H134+H138+H144+H150+H157+H163</f>
        <v>0</v>
      </c>
      <c r="I164" s="205">
        <f t="shared" ref="I164" si="123">I120+I127+I134+I138+I144+I150+I157+I163</f>
        <v>0</v>
      </c>
      <c r="J164" s="205">
        <f t="shared" ref="J164" si="124">J120+J127+J134+J138+J144+J150+J157+J163</f>
        <v>0</v>
      </c>
      <c r="K164" s="204">
        <f t="shared" ref="K164:K165" si="125">SUM(H164:J164)/3</f>
        <v>0</v>
      </c>
      <c r="L164" s="164" t="e">
        <f t="shared" si="112"/>
        <v>#DIV/0!</v>
      </c>
    </row>
    <row r="165" spans="2:12" x14ac:dyDescent="0.25">
      <c r="B165" s="207"/>
      <c r="C165" s="208" t="s">
        <v>108</v>
      </c>
      <c r="D165" s="324">
        <f>70%*D164</f>
        <v>0</v>
      </c>
      <c r="E165" s="324">
        <f t="shared" ref="E165:F165" si="126">70%*E164</f>
        <v>0</v>
      </c>
      <c r="F165" s="324">
        <f t="shared" si="126"/>
        <v>0</v>
      </c>
      <c r="G165" s="206">
        <f t="shared" si="121"/>
        <v>0</v>
      </c>
      <c r="H165" s="324">
        <f>70%*H164</f>
        <v>0</v>
      </c>
      <c r="I165" s="324">
        <f t="shared" ref="I165:J165" si="127">70%*I164</f>
        <v>0</v>
      </c>
      <c r="J165" s="324">
        <f t="shared" si="127"/>
        <v>0</v>
      </c>
      <c r="K165" s="204">
        <f t="shared" si="125"/>
        <v>0</v>
      </c>
      <c r="L165" s="164"/>
    </row>
    <row r="166" spans="2:12" x14ac:dyDescent="0.25">
      <c r="B166" s="148"/>
    </row>
    <row r="167" spans="2:12" x14ac:dyDescent="0.25">
      <c r="B167" s="314" t="s">
        <v>589</v>
      </c>
      <c r="C167" s="315"/>
      <c r="D167" s="316"/>
      <c r="E167" s="316"/>
      <c r="F167" s="316"/>
      <c r="G167" s="316"/>
      <c r="H167" s="316"/>
      <c r="I167" s="316"/>
      <c r="J167" s="316"/>
      <c r="K167" s="316"/>
      <c r="L167" s="317"/>
    </row>
    <row r="168" spans="2:12" ht="25.5" customHeight="1" x14ac:dyDescent="0.25">
      <c r="B168" s="467" t="s">
        <v>50</v>
      </c>
      <c r="C168" s="465" t="s">
        <v>86</v>
      </c>
      <c r="D168" s="462" t="s">
        <v>69</v>
      </c>
      <c r="E168" s="463"/>
      <c r="F168" s="463"/>
      <c r="G168" s="464"/>
      <c r="H168" s="462" t="s">
        <v>70</v>
      </c>
      <c r="I168" s="463"/>
      <c r="J168" s="463"/>
      <c r="K168" s="464"/>
      <c r="L168" s="465" t="s">
        <v>87</v>
      </c>
    </row>
    <row r="169" spans="2:12" ht="17.25" customHeight="1" x14ac:dyDescent="0.25">
      <c r="B169" s="468"/>
      <c r="C169" s="469"/>
      <c r="D169" s="150" t="s">
        <v>16</v>
      </c>
      <c r="E169" s="150" t="s">
        <v>17</v>
      </c>
      <c r="F169" s="150" t="s">
        <v>18</v>
      </c>
      <c r="G169" s="149" t="s">
        <v>51</v>
      </c>
      <c r="H169" s="150" t="s">
        <v>16</v>
      </c>
      <c r="I169" s="150" t="s">
        <v>17</v>
      </c>
      <c r="J169" s="150" t="s">
        <v>18</v>
      </c>
      <c r="K169" s="149" t="s">
        <v>51</v>
      </c>
      <c r="L169" s="466"/>
    </row>
    <row r="170" spans="2:12" x14ac:dyDescent="0.25">
      <c r="B170" s="151">
        <v>1</v>
      </c>
      <c r="C170" s="152">
        <v>2</v>
      </c>
      <c r="D170" s="152">
        <v>3</v>
      </c>
      <c r="E170" s="152">
        <v>4</v>
      </c>
      <c r="F170" s="152">
        <v>5</v>
      </c>
      <c r="G170" s="152">
        <v>6</v>
      </c>
      <c r="H170" s="152">
        <v>3</v>
      </c>
      <c r="I170" s="152">
        <v>4</v>
      </c>
      <c r="J170" s="152">
        <v>5</v>
      </c>
      <c r="K170" s="153">
        <v>6</v>
      </c>
      <c r="L170" s="154">
        <v>7</v>
      </c>
    </row>
    <row r="171" spans="2:12" x14ac:dyDescent="0.25">
      <c r="B171" s="155" t="s">
        <v>71</v>
      </c>
      <c r="C171" s="156" t="s">
        <v>88</v>
      </c>
      <c r="D171" s="157"/>
      <c r="E171" s="157"/>
      <c r="F171" s="157"/>
      <c r="G171" s="157"/>
      <c r="H171" s="157"/>
      <c r="I171" s="157"/>
      <c r="J171" s="157"/>
      <c r="K171" s="158"/>
      <c r="L171" s="111"/>
    </row>
    <row r="172" spans="2:12" x14ac:dyDescent="0.25">
      <c r="B172" s="159">
        <v>1</v>
      </c>
      <c r="C172" s="160" t="s">
        <v>211</v>
      </c>
      <c r="D172" s="161"/>
      <c r="E172" s="161"/>
      <c r="F172" s="161"/>
      <c r="G172" s="162">
        <f>SUM(D172:F172)/3</f>
        <v>0</v>
      </c>
      <c r="H172" s="161"/>
      <c r="I172" s="161"/>
      <c r="J172" s="161"/>
      <c r="K172" s="163">
        <f>SUM(H172:J172)/3</f>
        <v>0</v>
      </c>
      <c r="L172" s="164" t="e">
        <f>K172/$G$224</f>
        <v>#DIV/0!</v>
      </c>
    </row>
    <row r="173" spans="2:12" x14ac:dyDescent="0.25">
      <c r="B173" s="165">
        <v>2</v>
      </c>
      <c r="C173" s="166" t="s">
        <v>212</v>
      </c>
      <c r="D173" s="161"/>
      <c r="E173" s="161"/>
      <c r="F173" s="161"/>
      <c r="G173" s="162">
        <f t="shared" ref="G173:G174" si="128">SUM(D173:F173)/3</f>
        <v>0</v>
      </c>
      <c r="H173" s="161"/>
      <c r="I173" s="161"/>
      <c r="J173" s="161"/>
      <c r="K173" s="163">
        <f t="shared" ref="K173:K174" si="129">SUM(H173:J173)/3</f>
        <v>0</v>
      </c>
      <c r="L173" s="164" t="e">
        <f>K173/$G$224</f>
        <v>#DIV/0!</v>
      </c>
    </row>
    <row r="174" spans="2:12" ht="21.75" customHeight="1" x14ac:dyDescent="0.25">
      <c r="B174" s="167"/>
      <c r="C174" s="167" t="s">
        <v>89</v>
      </c>
      <c r="D174" s="168">
        <f>SUM(D172:D173)</f>
        <v>0</v>
      </c>
      <c r="E174" s="169">
        <f>SUM(E172:E173)</f>
        <v>0</v>
      </c>
      <c r="F174" s="169">
        <f>SUM(F172:F173)</f>
        <v>0</v>
      </c>
      <c r="G174" s="162">
        <f t="shared" si="128"/>
        <v>0</v>
      </c>
      <c r="H174" s="170">
        <f>SUM(H172:H173)</f>
        <v>0</v>
      </c>
      <c r="I174" s="170">
        <f>SUM(I172:I173)</f>
        <v>0</v>
      </c>
      <c r="J174" s="170">
        <f>SUM(J172:J173)</f>
        <v>0</v>
      </c>
      <c r="K174" s="163">
        <f t="shared" si="129"/>
        <v>0</v>
      </c>
      <c r="L174" s="164" t="e">
        <f>K174/$G$224</f>
        <v>#DIV/0!</v>
      </c>
    </row>
    <row r="175" spans="2:12" ht="57.75" customHeight="1" x14ac:dyDescent="0.25">
      <c r="B175" s="171" t="s">
        <v>72</v>
      </c>
      <c r="C175" s="172" t="s">
        <v>90</v>
      </c>
      <c r="D175" s="162"/>
      <c r="E175" s="162"/>
      <c r="F175" s="162"/>
      <c r="G175" s="162"/>
      <c r="H175" s="162"/>
      <c r="I175" s="162"/>
      <c r="J175" s="162"/>
      <c r="K175" s="163"/>
      <c r="L175" s="164"/>
    </row>
    <row r="176" spans="2:12" ht="25.5" x14ac:dyDescent="0.25">
      <c r="B176" s="173">
        <v>3</v>
      </c>
      <c r="C176" s="174" t="s">
        <v>73</v>
      </c>
      <c r="D176" s="161"/>
      <c r="E176" s="161"/>
      <c r="F176" s="161"/>
      <c r="G176" s="162">
        <f t="shared" ref="G176:G181" si="130">SUM(D176:F176)/3</f>
        <v>0</v>
      </c>
      <c r="H176" s="161"/>
      <c r="I176" s="161"/>
      <c r="J176" s="161"/>
      <c r="K176" s="163">
        <f t="shared" ref="K176:K181" si="131">SUM(H176:J176)/3</f>
        <v>0</v>
      </c>
      <c r="L176" s="164" t="e">
        <f t="shared" ref="L176:L181" si="132">K176/$G$224</f>
        <v>#DIV/0!</v>
      </c>
    </row>
    <row r="177" spans="2:13" x14ac:dyDescent="0.25">
      <c r="B177" s="173">
        <v>4</v>
      </c>
      <c r="C177" s="174" t="s">
        <v>74</v>
      </c>
      <c r="D177" s="161"/>
      <c r="E177" s="161"/>
      <c r="F177" s="161"/>
      <c r="G177" s="162">
        <f t="shared" si="130"/>
        <v>0</v>
      </c>
      <c r="H177" s="161"/>
      <c r="I177" s="161"/>
      <c r="J177" s="161"/>
      <c r="K177" s="163">
        <f t="shared" si="131"/>
        <v>0</v>
      </c>
      <c r="L177" s="164" t="e">
        <f t="shared" si="132"/>
        <v>#DIV/0!</v>
      </c>
    </row>
    <row r="178" spans="2:13" ht="25.5" x14ac:dyDescent="0.25">
      <c r="B178" s="173">
        <v>5</v>
      </c>
      <c r="C178" s="174" t="s">
        <v>75</v>
      </c>
      <c r="D178" s="161"/>
      <c r="E178" s="161"/>
      <c r="F178" s="161"/>
      <c r="G178" s="162">
        <f t="shared" si="130"/>
        <v>0</v>
      </c>
      <c r="H178" s="161"/>
      <c r="I178" s="161"/>
      <c r="J178" s="161"/>
      <c r="K178" s="163">
        <f t="shared" si="131"/>
        <v>0</v>
      </c>
      <c r="L178" s="164" t="e">
        <f t="shared" si="132"/>
        <v>#DIV/0!</v>
      </c>
    </row>
    <row r="179" spans="2:13" x14ac:dyDescent="0.25">
      <c r="B179" s="173">
        <v>6</v>
      </c>
      <c r="C179" s="174" t="s">
        <v>76</v>
      </c>
      <c r="D179" s="161"/>
      <c r="E179" s="161"/>
      <c r="F179" s="161"/>
      <c r="G179" s="162">
        <f t="shared" si="130"/>
        <v>0</v>
      </c>
      <c r="H179" s="161"/>
      <c r="I179" s="161"/>
      <c r="J179" s="161"/>
      <c r="K179" s="163">
        <f t="shared" si="131"/>
        <v>0</v>
      </c>
      <c r="L179" s="164" t="e">
        <f t="shared" si="132"/>
        <v>#DIV/0!</v>
      </c>
    </row>
    <row r="180" spans="2:13" x14ac:dyDescent="0.25">
      <c r="B180" s="173">
        <v>7</v>
      </c>
      <c r="C180" s="166" t="s">
        <v>77</v>
      </c>
      <c r="D180" s="161"/>
      <c r="E180" s="161"/>
      <c r="F180" s="161"/>
      <c r="G180" s="162">
        <f t="shared" si="130"/>
        <v>0</v>
      </c>
      <c r="H180" s="161"/>
      <c r="I180" s="161"/>
      <c r="J180" s="161"/>
      <c r="K180" s="163">
        <f t="shared" si="131"/>
        <v>0</v>
      </c>
      <c r="L180" s="164" t="e">
        <f t="shared" si="132"/>
        <v>#DIV/0!</v>
      </c>
    </row>
    <row r="181" spans="2:13" ht="60.75" customHeight="1" x14ac:dyDescent="0.25">
      <c r="B181" s="175"/>
      <c r="C181" s="167" t="s">
        <v>91</v>
      </c>
      <c r="D181" s="168">
        <f>SUM(D176:D180)</f>
        <v>0</v>
      </c>
      <c r="E181" s="169">
        <f>SUM(E175:E180)</f>
        <v>0</v>
      </c>
      <c r="F181" s="169">
        <f>SUM(F175:F180)</f>
        <v>0</v>
      </c>
      <c r="G181" s="162">
        <f t="shared" si="130"/>
        <v>0</v>
      </c>
      <c r="H181" s="170">
        <f>SUM(H175:H180)</f>
        <v>0</v>
      </c>
      <c r="I181" s="170">
        <f>SUM(I175:I180)</f>
        <v>0</v>
      </c>
      <c r="J181" s="170">
        <f>SUM(J175:J180)</f>
        <v>0</v>
      </c>
      <c r="K181" s="163">
        <f t="shared" si="131"/>
        <v>0</v>
      </c>
      <c r="L181" s="164" t="e">
        <f t="shared" si="132"/>
        <v>#DIV/0!</v>
      </c>
      <c r="M181" s="176"/>
    </row>
    <row r="182" spans="2:13" x14ac:dyDescent="0.25">
      <c r="B182" s="177" t="s">
        <v>78</v>
      </c>
      <c r="C182" s="178" t="s">
        <v>92</v>
      </c>
      <c r="D182" s="162"/>
      <c r="E182" s="162"/>
      <c r="F182" s="162"/>
      <c r="G182" s="162"/>
      <c r="H182" s="162"/>
      <c r="I182" s="162"/>
      <c r="J182" s="162"/>
      <c r="K182" s="163"/>
      <c r="L182" s="164"/>
    </row>
    <row r="183" spans="2:13" ht="25.5" x14ac:dyDescent="0.25">
      <c r="B183" s="173">
        <v>31</v>
      </c>
      <c r="C183" s="174" t="s">
        <v>79</v>
      </c>
      <c r="D183" s="161"/>
      <c r="E183" s="161"/>
      <c r="F183" s="161"/>
      <c r="G183" s="162">
        <f t="shared" ref="G183:G188" si="133">SUM(D183:F183)/3</f>
        <v>0</v>
      </c>
      <c r="H183" s="161"/>
      <c r="I183" s="161"/>
      <c r="J183" s="161"/>
      <c r="K183" s="163">
        <f t="shared" ref="K183:K188" si="134">SUM(H183:J183)/3</f>
        <v>0</v>
      </c>
      <c r="L183" s="164" t="e">
        <f t="shared" ref="L183:L188" si="135">K183/$G$224</f>
        <v>#DIV/0!</v>
      </c>
    </row>
    <row r="184" spans="2:13" x14ac:dyDescent="0.25">
      <c r="B184" s="173">
        <v>32</v>
      </c>
      <c r="C184" s="174" t="s">
        <v>80</v>
      </c>
      <c r="D184" s="161"/>
      <c r="E184" s="161"/>
      <c r="F184" s="161"/>
      <c r="G184" s="162">
        <f t="shared" si="133"/>
        <v>0</v>
      </c>
      <c r="H184" s="161"/>
      <c r="I184" s="161"/>
      <c r="J184" s="161"/>
      <c r="K184" s="163">
        <f t="shared" si="134"/>
        <v>0</v>
      </c>
      <c r="L184" s="164" t="e">
        <f t="shared" si="135"/>
        <v>#DIV/0!</v>
      </c>
    </row>
    <row r="185" spans="2:13" x14ac:dyDescent="0.25">
      <c r="B185" s="173">
        <v>33</v>
      </c>
      <c r="C185" s="174" t="s">
        <v>81</v>
      </c>
      <c r="D185" s="161"/>
      <c r="E185" s="161"/>
      <c r="F185" s="161"/>
      <c r="G185" s="162">
        <f t="shared" si="133"/>
        <v>0</v>
      </c>
      <c r="H185" s="161"/>
      <c r="I185" s="161"/>
      <c r="J185" s="161"/>
      <c r="K185" s="163">
        <f t="shared" si="134"/>
        <v>0</v>
      </c>
      <c r="L185" s="164" t="e">
        <f t="shared" si="135"/>
        <v>#DIV/0!</v>
      </c>
    </row>
    <row r="186" spans="2:13" x14ac:dyDescent="0.25">
      <c r="B186" s="173">
        <v>34</v>
      </c>
      <c r="C186" s="174" t="s">
        <v>82</v>
      </c>
      <c r="D186" s="161"/>
      <c r="E186" s="161"/>
      <c r="F186" s="161"/>
      <c r="G186" s="162">
        <f t="shared" si="133"/>
        <v>0</v>
      </c>
      <c r="H186" s="161"/>
      <c r="I186" s="161"/>
      <c r="J186" s="161"/>
      <c r="K186" s="163">
        <f t="shared" si="134"/>
        <v>0</v>
      </c>
      <c r="L186" s="164" t="e">
        <f t="shared" si="135"/>
        <v>#DIV/0!</v>
      </c>
    </row>
    <row r="187" spans="2:13" x14ac:dyDescent="0.25">
      <c r="B187" s="173">
        <v>35</v>
      </c>
      <c r="C187" s="174" t="s">
        <v>83</v>
      </c>
      <c r="D187" s="161"/>
      <c r="E187" s="161"/>
      <c r="F187" s="161"/>
      <c r="G187" s="162">
        <f t="shared" si="133"/>
        <v>0</v>
      </c>
      <c r="H187" s="161"/>
      <c r="I187" s="161"/>
      <c r="J187" s="161"/>
      <c r="K187" s="163">
        <f t="shared" si="134"/>
        <v>0</v>
      </c>
      <c r="L187" s="164" t="e">
        <f t="shared" si="135"/>
        <v>#DIV/0!</v>
      </c>
    </row>
    <row r="188" spans="2:13" ht="28.5" customHeight="1" x14ac:dyDescent="0.25">
      <c r="B188" s="175"/>
      <c r="C188" s="179" t="s">
        <v>93</v>
      </c>
      <c r="D188" s="169">
        <f>SUM(D183:D187)</f>
        <v>0</v>
      </c>
      <c r="E188" s="169">
        <f>SUM(E183:E187)</f>
        <v>0</v>
      </c>
      <c r="F188" s="169">
        <f>SUM(F183:F187)</f>
        <v>0</v>
      </c>
      <c r="G188" s="162">
        <f t="shared" si="133"/>
        <v>0</v>
      </c>
      <c r="H188" s="170">
        <f>SUM(H183:H187)</f>
        <v>0</v>
      </c>
      <c r="I188" s="170">
        <f>SUM(I183:I187)</f>
        <v>0</v>
      </c>
      <c r="J188" s="170">
        <f>SUM(J183:J187)</f>
        <v>0</v>
      </c>
      <c r="K188" s="163">
        <f t="shared" si="134"/>
        <v>0</v>
      </c>
      <c r="L188" s="164" t="e">
        <f t="shared" si="135"/>
        <v>#DIV/0!</v>
      </c>
    </row>
    <row r="189" spans="2:13" x14ac:dyDescent="0.25">
      <c r="B189" s="180" t="s">
        <v>84</v>
      </c>
      <c r="C189" s="178" t="s">
        <v>94</v>
      </c>
      <c r="D189" s="162"/>
      <c r="E189" s="162"/>
      <c r="F189" s="162"/>
      <c r="G189" s="162"/>
      <c r="H189" s="162"/>
      <c r="I189" s="162"/>
      <c r="J189" s="162"/>
      <c r="K189" s="163"/>
      <c r="L189" s="164"/>
    </row>
    <row r="190" spans="2:13" ht="27.75" customHeight="1" x14ac:dyDescent="0.25">
      <c r="B190" s="165">
        <v>36</v>
      </c>
      <c r="C190" s="174" t="s">
        <v>95</v>
      </c>
      <c r="D190" s="161"/>
      <c r="E190" s="161"/>
      <c r="F190" s="161"/>
      <c r="G190" s="162">
        <f t="shared" ref="G190:G192" si="136">SUM(D190:F190)/3</f>
        <v>0</v>
      </c>
      <c r="H190" s="161"/>
      <c r="I190" s="161"/>
      <c r="J190" s="161"/>
      <c r="K190" s="163">
        <f t="shared" ref="K190:K192" si="137">SUM(H190:J190)/3</f>
        <v>0</v>
      </c>
      <c r="L190" s="164" t="e">
        <f>K190/$G$224</f>
        <v>#DIV/0!</v>
      </c>
    </row>
    <row r="191" spans="2:13" ht="29.25" customHeight="1" x14ac:dyDescent="0.25">
      <c r="B191" s="181">
        <v>37</v>
      </c>
      <c r="C191" s="182" t="s">
        <v>96</v>
      </c>
      <c r="D191" s="161"/>
      <c r="E191" s="161"/>
      <c r="F191" s="161"/>
      <c r="G191" s="162">
        <f t="shared" si="136"/>
        <v>0</v>
      </c>
      <c r="H191" s="161"/>
      <c r="I191" s="161"/>
      <c r="J191" s="161"/>
      <c r="K191" s="163">
        <f t="shared" si="137"/>
        <v>0</v>
      </c>
      <c r="L191" s="164" t="e">
        <f>K191/$G$224</f>
        <v>#DIV/0!</v>
      </c>
    </row>
    <row r="192" spans="2:13" ht="27.75" customHeight="1" x14ac:dyDescent="0.25">
      <c r="B192" s="175"/>
      <c r="C192" s="179" t="s">
        <v>97</v>
      </c>
      <c r="D192" s="169">
        <f>SUM(D190:D191)</f>
        <v>0</v>
      </c>
      <c r="E192" s="169">
        <f t="shared" ref="E192:F192" si="138">SUM(E190:E191)</f>
        <v>0</v>
      </c>
      <c r="F192" s="169">
        <f t="shared" si="138"/>
        <v>0</v>
      </c>
      <c r="G192" s="162">
        <f t="shared" si="136"/>
        <v>0</v>
      </c>
      <c r="H192" s="170">
        <f>SUM(H190:H191)</f>
        <v>0</v>
      </c>
      <c r="I192" s="170">
        <f t="shared" ref="I192:J192" si="139">SUM(I190:I191)</f>
        <v>0</v>
      </c>
      <c r="J192" s="170">
        <f t="shared" si="139"/>
        <v>0</v>
      </c>
      <c r="K192" s="163">
        <f t="shared" si="137"/>
        <v>0</v>
      </c>
      <c r="L192" s="164" t="e">
        <f>K192/$G$224</f>
        <v>#DIV/0!</v>
      </c>
    </row>
    <row r="193" spans="2:12" ht="59.25" customHeight="1" x14ac:dyDescent="0.25">
      <c r="B193" s="180" t="s">
        <v>85</v>
      </c>
      <c r="C193" s="178" t="s">
        <v>98</v>
      </c>
      <c r="D193" s="162"/>
      <c r="E193" s="162"/>
      <c r="F193" s="162"/>
      <c r="G193" s="162"/>
      <c r="H193" s="162"/>
      <c r="I193" s="162"/>
      <c r="J193" s="162"/>
      <c r="K193" s="163"/>
      <c r="L193" s="164"/>
    </row>
    <row r="194" spans="2:12" x14ac:dyDescent="0.25">
      <c r="B194" s="181">
        <v>38</v>
      </c>
      <c r="C194" s="182" t="s">
        <v>99</v>
      </c>
      <c r="D194" s="161"/>
      <c r="E194" s="161"/>
      <c r="F194" s="161"/>
      <c r="G194" s="162">
        <f t="shared" ref="G194:G198" si="140">SUM(D194:F194)/3</f>
        <v>0</v>
      </c>
      <c r="H194" s="161"/>
      <c r="I194" s="161"/>
      <c r="J194" s="161"/>
      <c r="K194" s="163">
        <f t="shared" ref="K194:K198" si="141">SUM(H194:J194)/3</f>
        <v>0</v>
      </c>
      <c r="L194" s="164" t="e">
        <f>K194/$G$224</f>
        <v>#DIV/0!</v>
      </c>
    </row>
    <row r="195" spans="2:12" ht="27.75" customHeight="1" x14ac:dyDescent="0.25">
      <c r="B195" s="181">
        <v>39</v>
      </c>
      <c r="C195" s="183" t="s">
        <v>100</v>
      </c>
      <c r="D195" s="161"/>
      <c r="E195" s="161"/>
      <c r="F195" s="161"/>
      <c r="G195" s="162">
        <f t="shared" si="140"/>
        <v>0</v>
      </c>
      <c r="H195" s="161"/>
      <c r="I195" s="161"/>
      <c r="J195" s="161"/>
      <c r="K195" s="163">
        <f t="shared" si="141"/>
        <v>0</v>
      </c>
      <c r="L195" s="164" t="e">
        <f>K195/$G$224</f>
        <v>#DIV/0!</v>
      </c>
    </row>
    <row r="196" spans="2:12" ht="19.5" customHeight="1" x14ac:dyDescent="0.25">
      <c r="B196" s="181">
        <v>40</v>
      </c>
      <c r="C196" s="184" t="s">
        <v>101</v>
      </c>
      <c r="D196" s="161"/>
      <c r="E196" s="161"/>
      <c r="F196" s="161"/>
      <c r="G196" s="162">
        <f t="shared" si="140"/>
        <v>0</v>
      </c>
      <c r="H196" s="161"/>
      <c r="I196" s="161"/>
      <c r="J196" s="161"/>
      <c r="K196" s="163">
        <f t="shared" si="141"/>
        <v>0</v>
      </c>
      <c r="L196" s="164" t="e">
        <f>K196/$G$224</f>
        <v>#DIV/0!</v>
      </c>
    </row>
    <row r="197" spans="2:12" ht="30.6" customHeight="1" x14ac:dyDescent="0.25">
      <c r="B197" s="181">
        <v>41</v>
      </c>
      <c r="C197" s="184" t="s">
        <v>102</v>
      </c>
      <c r="D197" s="161"/>
      <c r="E197" s="161"/>
      <c r="F197" s="161"/>
      <c r="G197" s="162">
        <f t="shared" si="140"/>
        <v>0</v>
      </c>
      <c r="H197" s="161"/>
      <c r="I197" s="161"/>
      <c r="J197" s="161"/>
      <c r="K197" s="163">
        <f t="shared" si="141"/>
        <v>0</v>
      </c>
      <c r="L197" s="164" t="e">
        <f>K197/$G$224</f>
        <v>#DIV/0!</v>
      </c>
    </row>
    <row r="198" spans="2:12" ht="64.5" customHeight="1" x14ac:dyDescent="0.25">
      <c r="B198" s="175"/>
      <c r="C198" s="179" t="s">
        <v>103</v>
      </c>
      <c r="D198" s="169">
        <f>SUM(D194:D197)</f>
        <v>0</v>
      </c>
      <c r="E198" s="169">
        <f t="shared" ref="E198:F198" si="142">SUM(E194:E197)</f>
        <v>0</v>
      </c>
      <c r="F198" s="169">
        <f t="shared" si="142"/>
        <v>0</v>
      </c>
      <c r="G198" s="162">
        <f t="shared" si="140"/>
        <v>0</v>
      </c>
      <c r="H198" s="169">
        <f>SUM(H194:H197)</f>
        <v>0</v>
      </c>
      <c r="I198" s="169">
        <f t="shared" ref="I198:J198" si="143">SUM(I194:I197)</f>
        <v>0</v>
      </c>
      <c r="J198" s="169">
        <f t="shared" si="143"/>
        <v>0</v>
      </c>
      <c r="K198" s="163">
        <f t="shared" si="141"/>
        <v>0</v>
      </c>
      <c r="L198" s="164" t="e">
        <f>K198/$G$224</f>
        <v>#DIV/0!</v>
      </c>
    </row>
    <row r="199" spans="2:12" ht="28.15" customHeight="1" x14ac:dyDescent="0.25">
      <c r="B199" s="180" t="s">
        <v>104</v>
      </c>
      <c r="C199" s="178" t="s">
        <v>105</v>
      </c>
      <c r="D199" s="162"/>
      <c r="E199" s="162"/>
      <c r="F199" s="162"/>
      <c r="G199" s="162"/>
      <c r="H199" s="162"/>
      <c r="I199" s="162"/>
      <c r="J199" s="162"/>
      <c r="K199" s="163"/>
      <c r="L199" s="164"/>
    </row>
    <row r="200" spans="2:12" x14ac:dyDescent="0.25">
      <c r="B200" s="181">
        <v>38</v>
      </c>
      <c r="C200" s="182" t="s">
        <v>99</v>
      </c>
      <c r="D200" s="161"/>
      <c r="E200" s="161"/>
      <c r="F200" s="161"/>
      <c r="G200" s="162">
        <f t="shared" ref="G200:G204" si="144">SUM(D200:F200)/3</f>
        <v>0</v>
      </c>
      <c r="H200" s="161"/>
      <c r="I200" s="161"/>
      <c r="J200" s="161"/>
      <c r="K200" s="163">
        <f t="shared" ref="K200:K204" si="145">SUM(H200:J200)/3</f>
        <v>0</v>
      </c>
      <c r="L200" s="164" t="e">
        <f>K200/$G$224</f>
        <v>#DIV/0!</v>
      </c>
    </row>
    <row r="201" spans="2:12" ht="25.5" x14ac:dyDescent="0.25">
      <c r="B201" s="181">
        <v>39</v>
      </c>
      <c r="C201" s="183" t="s">
        <v>100</v>
      </c>
      <c r="D201" s="161"/>
      <c r="E201" s="161"/>
      <c r="F201" s="161"/>
      <c r="G201" s="162">
        <f t="shared" si="144"/>
        <v>0</v>
      </c>
      <c r="H201" s="161"/>
      <c r="I201" s="161"/>
      <c r="J201" s="161"/>
      <c r="K201" s="163">
        <f t="shared" si="145"/>
        <v>0</v>
      </c>
      <c r="L201" s="164" t="e">
        <f>K201/$G$224</f>
        <v>#DIV/0!</v>
      </c>
    </row>
    <row r="202" spans="2:12" x14ac:dyDescent="0.25">
      <c r="B202" s="181">
        <v>40</v>
      </c>
      <c r="C202" s="184" t="s">
        <v>101</v>
      </c>
      <c r="D202" s="161"/>
      <c r="E202" s="161"/>
      <c r="F202" s="161"/>
      <c r="G202" s="162">
        <f t="shared" si="144"/>
        <v>0</v>
      </c>
      <c r="H202" s="161"/>
      <c r="I202" s="161"/>
      <c r="J202" s="161"/>
      <c r="K202" s="163">
        <f t="shared" si="145"/>
        <v>0</v>
      </c>
      <c r="L202" s="164" t="e">
        <f>K202/$G$224</f>
        <v>#DIV/0!</v>
      </c>
    </row>
    <row r="203" spans="2:12" ht="29.45" customHeight="1" x14ac:dyDescent="0.25">
      <c r="B203" s="181">
        <v>41</v>
      </c>
      <c r="C203" s="184" t="s">
        <v>102</v>
      </c>
      <c r="D203" s="161"/>
      <c r="E203" s="161"/>
      <c r="F203" s="161"/>
      <c r="G203" s="162">
        <f t="shared" si="144"/>
        <v>0</v>
      </c>
      <c r="H203" s="161"/>
      <c r="I203" s="161"/>
      <c r="J203" s="161"/>
      <c r="K203" s="163">
        <f t="shared" si="145"/>
        <v>0</v>
      </c>
      <c r="L203" s="164" t="e">
        <f>K203/$G$224</f>
        <v>#DIV/0!</v>
      </c>
    </row>
    <row r="204" spans="2:12" ht="33" customHeight="1" x14ac:dyDescent="0.25">
      <c r="B204" s="185"/>
      <c r="C204" s="186" t="s">
        <v>106</v>
      </c>
      <c r="D204" s="187">
        <f>SUM(D200:D203)</f>
        <v>0</v>
      </c>
      <c r="E204" s="187">
        <f t="shared" ref="E204:F204" si="146">SUM(E200:E203)</f>
        <v>0</v>
      </c>
      <c r="F204" s="187">
        <f t="shared" si="146"/>
        <v>0</v>
      </c>
      <c r="G204" s="188">
        <f t="shared" si="144"/>
        <v>0</v>
      </c>
      <c r="H204" s="187">
        <f>SUM(H200:H203)</f>
        <v>0</v>
      </c>
      <c r="I204" s="187">
        <f t="shared" ref="I204:J204" si="147">SUM(I200:I203)</f>
        <v>0</v>
      </c>
      <c r="J204" s="187">
        <f t="shared" si="147"/>
        <v>0</v>
      </c>
      <c r="K204" s="189">
        <f t="shared" si="145"/>
        <v>0</v>
      </c>
      <c r="L204" s="164" t="e">
        <f>K204/$G$224</f>
        <v>#DIV/0!</v>
      </c>
    </row>
    <row r="205" spans="2:12" ht="39" customHeight="1" x14ac:dyDescent="0.25">
      <c r="B205" s="190" t="s">
        <v>226</v>
      </c>
      <c r="C205" s="191" t="s">
        <v>239</v>
      </c>
      <c r="D205" s="161"/>
      <c r="E205" s="161"/>
      <c r="F205" s="161"/>
      <c r="G205" s="192"/>
      <c r="H205" s="161"/>
      <c r="I205" s="161"/>
      <c r="J205" s="161"/>
      <c r="K205" s="189"/>
      <c r="L205" s="164"/>
    </row>
    <row r="206" spans="2:12" ht="30.75" customHeight="1" x14ac:dyDescent="0.25">
      <c r="B206" s="181">
        <v>42</v>
      </c>
      <c r="C206" s="193" t="s">
        <v>227</v>
      </c>
      <c r="D206" s="161"/>
      <c r="E206" s="161"/>
      <c r="F206" s="161"/>
      <c r="G206" s="192">
        <f t="shared" ref="G206:G211" si="148">SUM(D206:F206)/3</f>
        <v>0</v>
      </c>
      <c r="H206" s="161"/>
      <c r="I206" s="161"/>
      <c r="J206" s="161"/>
      <c r="K206" s="189">
        <f t="shared" ref="K206:K211" si="149">SUM(H206:J206)/3</f>
        <v>0</v>
      </c>
      <c r="L206" s="164" t="e">
        <f t="shared" ref="L206:L211" si="150">K206/$G$224</f>
        <v>#DIV/0!</v>
      </c>
    </row>
    <row r="207" spans="2:12" ht="23.25" customHeight="1" x14ac:dyDescent="0.25">
      <c r="B207" s="181">
        <v>43</v>
      </c>
      <c r="C207" s="193" t="s">
        <v>228</v>
      </c>
      <c r="D207" s="161"/>
      <c r="E207" s="161"/>
      <c r="F207" s="161"/>
      <c r="G207" s="192">
        <f t="shared" si="148"/>
        <v>0</v>
      </c>
      <c r="H207" s="161"/>
      <c r="I207" s="161"/>
      <c r="J207" s="161"/>
      <c r="K207" s="189">
        <f t="shared" si="149"/>
        <v>0</v>
      </c>
      <c r="L207" s="164" t="e">
        <f t="shared" si="150"/>
        <v>#DIV/0!</v>
      </c>
    </row>
    <row r="208" spans="2:12" ht="25.5" x14ac:dyDescent="0.25">
      <c r="B208" s="181">
        <v>44</v>
      </c>
      <c r="C208" s="193" t="s">
        <v>229</v>
      </c>
      <c r="D208" s="161"/>
      <c r="E208" s="161"/>
      <c r="F208" s="161"/>
      <c r="G208" s="192">
        <f t="shared" si="148"/>
        <v>0</v>
      </c>
      <c r="H208" s="161"/>
      <c r="I208" s="161"/>
      <c r="J208" s="161"/>
      <c r="K208" s="189">
        <f t="shared" si="149"/>
        <v>0</v>
      </c>
      <c r="L208" s="164" t="e">
        <f t="shared" si="150"/>
        <v>#DIV/0!</v>
      </c>
    </row>
    <row r="209" spans="2:12" ht="51" x14ac:dyDescent="0.25">
      <c r="B209" s="181">
        <v>45</v>
      </c>
      <c r="C209" s="193" t="s">
        <v>232</v>
      </c>
      <c r="D209" s="161"/>
      <c r="E209" s="161"/>
      <c r="F209" s="161"/>
      <c r="G209" s="192">
        <f t="shared" si="148"/>
        <v>0</v>
      </c>
      <c r="H209" s="161"/>
      <c r="I209" s="161"/>
      <c r="J209" s="161"/>
      <c r="K209" s="189">
        <f t="shared" si="149"/>
        <v>0</v>
      </c>
      <c r="L209" s="164" t="e">
        <f t="shared" si="150"/>
        <v>#DIV/0!</v>
      </c>
    </row>
    <row r="210" spans="2:12" ht="25.5" x14ac:dyDescent="0.25">
      <c r="B210" s="194">
        <v>46</v>
      </c>
      <c r="C210" s="195" t="s">
        <v>231</v>
      </c>
      <c r="D210" s="196"/>
      <c r="E210" s="196"/>
      <c r="F210" s="196"/>
      <c r="G210" s="192">
        <f t="shared" si="148"/>
        <v>0</v>
      </c>
      <c r="H210" s="196"/>
      <c r="I210" s="196"/>
      <c r="J210" s="196"/>
      <c r="K210" s="189">
        <f t="shared" si="149"/>
        <v>0</v>
      </c>
      <c r="L210" s="164" t="e">
        <f t="shared" si="150"/>
        <v>#DIV/0!</v>
      </c>
    </row>
    <row r="211" spans="2:12" ht="35.25" customHeight="1" x14ac:dyDescent="0.25">
      <c r="B211" s="197"/>
      <c r="C211" s="198" t="s">
        <v>240</v>
      </c>
      <c r="D211" s="199">
        <f>SUM(D206:D210)</f>
        <v>0</v>
      </c>
      <c r="E211" s="187">
        <f t="shared" ref="E211" si="151">SUM(E206:E210)</f>
        <v>0</v>
      </c>
      <c r="F211" s="187">
        <f t="shared" ref="F211" si="152">SUM(F206:F210)</f>
        <v>0</v>
      </c>
      <c r="G211" s="192">
        <f t="shared" si="148"/>
        <v>0</v>
      </c>
      <c r="H211" s="187">
        <f>SUM(H206:H210)</f>
        <v>0</v>
      </c>
      <c r="I211" s="187">
        <f t="shared" ref="I211" si="153">SUM(I206:I210)</f>
        <v>0</v>
      </c>
      <c r="J211" s="187">
        <f t="shared" ref="J211" si="154">SUM(J206:J210)</f>
        <v>0</v>
      </c>
      <c r="K211" s="189">
        <f t="shared" si="149"/>
        <v>0</v>
      </c>
      <c r="L211" s="164" t="e">
        <f t="shared" si="150"/>
        <v>#DIV/0!</v>
      </c>
    </row>
    <row r="212" spans="2:12" ht="48.75" customHeight="1" x14ac:dyDescent="0.25">
      <c r="B212" s="200" t="s">
        <v>233</v>
      </c>
      <c r="C212" s="200" t="s">
        <v>237</v>
      </c>
      <c r="D212" s="192"/>
      <c r="E212" s="192"/>
      <c r="F212" s="192"/>
      <c r="G212" s="192"/>
      <c r="H212" s="192"/>
      <c r="I212" s="192"/>
      <c r="J212" s="192"/>
      <c r="K212" s="192"/>
      <c r="L212" s="164"/>
    </row>
    <row r="213" spans="2:12" x14ac:dyDescent="0.25">
      <c r="B213" s="181">
        <v>47</v>
      </c>
      <c r="C213" s="193" t="s">
        <v>234</v>
      </c>
      <c r="D213" s="201"/>
      <c r="E213" s="201"/>
      <c r="F213" s="201"/>
      <c r="G213" s="202">
        <f>SUM(D213:F213)/3</f>
        <v>0</v>
      </c>
      <c r="H213" s="201"/>
      <c r="I213" s="201"/>
      <c r="J213" s="201"/>
      <c r="K213" s="203">
        <f>SUM(H213:J213)/3</f>
        <v>0</v>
      </c>
      <c r="L213" s="164" t="e">
        <f t="shared" ref="L213:L218" si="155">K213/$G$224</f>
        <v>#DIV/0!</v>
      </c>
    </row>
    <row r="214" spans="2:12" x14ac:dyDescent="0.25">
      <c r="B214" s="181">
        <v>48</v>
      </c>
      <c r="C214" s="193" t="s">
        <v>235</v>
      </c>
      <c r="D214" s="161"/>
      <c r="E214" s="161"/>
      <c r="F214" s="161"/>
      <c r="G214" s="202">
        <f t="shared" ref="G214:G217" si="156">SUM(D214:F214)/3</f>
        <v>0</v>
      </c>
      <c r="H214" s="161"/>
      <c r="I214" s="161"/>
      <c r="J214" s="161"/>
      <c r="K214" s="203">
        <f t="shared" ref="K214:K216" si="157">SUM(H214:J214)/3</f>
        <v>0</v>
      </c>
      <c r="L214" s="164" t="e">
        <f t="shared" si="155"/>
        <v>#DIV/0!</v>
      </c>
    </row>
    <row r="215" spans="2:12" x14ac:dyDescent="0.25">
      <c r="B215" s="181">
        <v>49</v>
      </c>
      <c r="C215" s="193" t="s">
        <v>236</v>
      </c>
      <c r="D215" s="161"/>
      <c r="E215" s="161"/>
      <c r="F215" s="161"/>
      <c r="G215" s="202">
        <f t="shared" si="156"/>
        <v>0</v>
      </c>
      <c r="H215" s="161"/>
      <c r="I215" s="161"/>
      <c r="J215" s="161"/>
      <c r="K215" s="203">
        <f t="shared" si="157"/>
        <v>0</v>
      </c>
      <c r="L215" s="164" t="e">
        <f t="shared" si="155"/>
        <v>#DIV/0!</v>
      </c>
    </row>
    <row r="216" spans="2:12" x14ac:dyDescent="0.25">
      <c r="B216" s="181">
        <v>49</v>
      </c>
      <c r="C216" s="193" t="s">
        <v>236</v>
      </c>
      <c r="D216" s="161"/>
      <c r="E216" s="161"/>
      <c r="F216" s="161"/>
      <c r="G216" s="202">
        <f t="shared" si="156"/>
        <v>0</v>
      </c>
      <c r="H216" s="161"/>
      <c r="I216" s="161"/>
      <c r="J216" s="161"/>
      <c r="K216" s="203">
        <f t="shared" si="157"/>
        <v>0</v>
      </c>
      <c r="L216" s="164" t="e">
        <f t="shared" si="155"/>
        <v>#DIV/0!</v>
      </c>
    </row>
    <row r="217" spans="2:12" ht="43.5" customHeight="1" x14ac:dyDescent="0.25">
      <c r="B217" s="197"/>
      <c r="C217" s="198" t="s">
        <v>238</v>
      </c>
      <c r="D217" s="199">
        <f>SUM(D213:D216)/3</f>
        <v>0</v>
      </c>
      <c r="E217" s="199">
        <f t="shared" ref="E217" si="158">SUM(E213:E216)/3</f>
        <v>0</v>
      </c>
      <c r="F217" s="199">
        <f t="shared" ref="F217" si="159">SUM(F213:F216)/3</f>
        <v>0</v>
      </c>
      <c r="G217" s="202">
        <f t="shared" si="156"/>
        <v>0</v>
      </c>
      <c r="H217" s="199">
        <f>SUM(H213:H216)</f>
        <v>0</v>
      </c>
      <c r="I217" s="199">
        <f t="shared" ref="I217" si="160">SUM(I213:I216)</f>
        <v>0</v>
      </c>
      <c r="J217" s="199">
        <f t="shared" ref="J217" si="161">SUM(J213:J216)</f>
        <v>0</v>
      </c>
      <c r="K217" s="204">
        <f>SUM(H217:J217)/3</f>
        <v>0</v>
      </c>
      <c r="L217" s="164" t="e">
        <f t="shared" si="155"/>
        <v>#DIV/0!</v>
      </c>
    </row>
    <row r="218" spans="2:12" ht="33" customHeight="1" x14ac:dyDescent="0.25">
      <c r="B218" s="167"/>
      <c r="C218" s="167" t="s">
        <v>107</v>
      </c>
      <c r="D218" s="205">
        <f>D174+D181+D188+D192+D198+D204+D211+D217</f>
        <v>0</v>
      </c>
      <c r="E218" s="205">
        <f t="shared" ref="E218" si="162">E174+E181+E188+E192+E198+E204+E211+E217</f>
        <v>0</v>
      </c>
      <c r="F218" s="205">
        <f t="shared" ref="F218" si="163">F174+F181+F188+F192+F198+F204+F211+F217</f>
        <v>0</v>
      </c>
      <c r="G218" s="206">
        <f t="shared" ref="G218:G219" si="164">SUM(D218:F218)/3</f>
        <v>0</v>
      </c>
      <c r="H218" s="205">
        <f t="shared" ref="H218" si="165">H174+H181+H188+H192+H198+H204+H211+H217</f>
        <v>0</v>
      </c>
      <c r="I218" s="205">
        <f t="shared" ref="I218" si="166">I174+I181+I188+I192+I198+I204+I211+I217</f>
        <v>0</v>
      </c>
      <c r="J218" s="205">
        <f t="shared" ref="J218" si="167">J174+J181+J188+J192+J198+J204+J211+J217</f>
        <v>0</v>
      </c>
      <c r="K218" s="204">
        <f t="shared" ref="K218:K219" si="168">SUM(H218:J218)/3</f>
        <v>0</v>
      </c>
      <c r="L218" s="164" t="e">
        <f t="shared" si="155"/>
        <v>#DIV/0!</v>
      </c>
    </row>
    <row r="219" spans="2:12" ht="21.75" customHeight="1" x14ac:dyDescent="0.25">
      <c r="B219" s="207"/>
      <c r="C219" s="208" t="s">
        <v>108</v>
      </c>
      <c r="D219" s="161">
        <f>70%*D218</f>
        <v>0</v>
      </c>
      <c r="E219" s="161">
        <f t="shared" ref="E219:F219" si="169">70%*E218</f>
        <v>0</v>
      </c>
      <c r="F219" s="161">
        <f t="shared" si="169"/>
        <v>0</v>
      </c>
      <c r="G219" s="206">
        <f t="shared" si="164"/>
        <v>0</v>
      </c>
      <c r="H219" s="161">
        <f>70%*H218</f>
        <v>0</v>
      </c>
      <c r="I219" s="161">
        <f t="shared" ref="I219:J219" si="170">70%*I218</f>
        <v>0</v>
      </c>
      <c r="J219" s="161">
        <f t="shared" si="170"/>
        <v>0</v>
      </c>
      <c r="K219" s="204">
        <f t="shared" si="168"/>
        <v>0</v>
      </c>
      <c r="L219" s="164"/>
    </row>
    <row r="221" spans="2:12" x14ac:dyDescent="0.25">
      <c r="B221" s="52" t="s">
        <v>583</v>
      </c>
      <c r="C221" s="217"/>
      <c r="D221" s="212"/>
      <c r="E221" s="212"/>
      <c r="F221" s="212"/>
      <c r="G221" s="212"/>
      <c r="H221" s="212"/>
      <c r="I221" s="212"/>
      <c r="J221" s="212"/>
      <c r="K221" s="212"/>
      <c r="L221" s="218"/>
    </row>
    <row r="222" spans="2:12" ht="23.25" customHeight="1" x14ac:dyDescent="0.25">
      <c r="B222" s="167" t="s">
        <v>109</v>
      </c>
      <c r="C222" s="167" t="s">
        <v>110</v>
      </c>
      <c r="D222" s="207" t="s">
        <v>16</v>
      </c>
      <c r="E222" s="207" t="s">
        <v>17</v>
      </c>
      <c r="F222" s="207" t="s">
        <v>18</v>
      </c>
      <c r="G222" s="207" t="s">
        <v>111</v>
      </c>
      <c r="H222" s="470"/>
      <c r="I222" s="471"/>
      <c r="J222" s="471"/>
      <c r="K222" s="471"/>
      <c r="L222" s="471"/>
    </row>
    <row r="223" spans="2:12" ht="36.75" customHeight="1" x14ac:dyDescent="0.25">
      <c r="B223" s="213">
        <v>1</v>
      </c>
      <c r="C223" s="214" t="s">
        <v>112</v>
      </c>
      <c r="D223" s="208">
        <f>D44+D110+D152+D206</f>
        <v>0</v>
      </c>
      <c r="E223" s="208">
        <f>E44+E110+E152+E206</f>
        <v>0</v>
      </c>
      <c r="F223" s="208">
        <f>F44+F110+F152+F206</f>
        <v>0</v>
      </c>
      <c r="G223" s="208">
        <f>AVERAGE(D223:F223)</f>
        <v>0</v>
      </c>
      <c r="H223" s="470"/>
      <c r="I223" s="471"/>
      <c r="J223" s="471"/>
      <c r="K223" s="471"/>
      <c r="L223" s="471"/>
    </row>
    <row r="224" spans="2:12" ht="36.75" customHeight="1" x14ac:dyDescent="0.25">
      <c r="B224" s="213">
        <v>2</v>
      </c>
      <c r="C224" s="214" t="s">
        <v>113</v>
      </c>
      <c r="D224" s="215">
        <f>D223*70%</f>
        <v>0</v>
      </c>
      <c r="E224" s="215">
        <f t="shared" ref="E224:F224" si="171">E223*70%</f>
        <v>0</v>
      </c>
      <c r="F224" s="215">
        <f t="shared" si="171"/>
        <v>0</v>
      </c>
      <c r="G224" s="215">
        <f>(D224+E224+F224)/3</f>
        <v>0</v>
      </c>
      <c r="H224" s="472"/>
      <c r="I224" s="473"/>
      <c r="J224" s="473"/>
      <c r="K224" s="473"/>
      <c r="L224" s="473"/>
    </row>
    <row r="225" spans="2:12" ht="36.75" customHeight="1" x14ac:dyDescent="0.25">
      <c r="B225" s="213">
        <v>3</v>
      </c>
      <c r="C225" s="214" t="s">
        <v>114</v>
      </c>
      <c r="D225" s="216" t="e">
        <f>D223/D224</f>
        <v>#DIV/0!</v>
      </c>
      <c r="E225" s="216" t="e">
        <f t="shared" ref="E225:F225" si="172">E223/E224</f>
        <v>#DIV/0!</v>
      </c>
      <c r="F225" s="216" t="e">
        <f t="shared" si="172"/>
        <v>#DIV/0!</v>
      </c>
      <c r="G225" s="216" t="e">
        <f>AVERAGE(D225:F225)</f>
        <v>#DIV/0!</v>
      </c>
      <c r="H225" s="472"/>
      <c r="I225" s="473"/>
      <c r="J225" s="473"/>
      <c r="K225" s="473"/>
      <c r="L225" s="473"/>
    </row>
    <row r="227" spans="2:12" x14ac:dyDescent="0.25">
      <c r="B227" s="61" t="s">
        <v>618</v>
      </c>
    </row>
    <row r="228" spans="2:12" x14ac:dyDescent="0.25">
      <c r="B228" s="61" t="s">
        <v>619</v>
      </c>
    </row>
    <row r="229" spans="2:12" x14ac:dyDescent="0.25">
      <c r="B229" s="61" t="s">
        <v>620</v>
      </c>
    </row>
    <row r="231" spans="2:12" x14ac:dyDescent="0.25">
      <c r="E231" s="58"/>
    </row>
  </sheetData>
  <mergeCells count="23">
    <mergeCell ref="H222:L223"/>
    <mergeCell ref="H224:L224"/>
    <mergeCell ref="H225:L225"/>
    <mergeCell ref="B114:B115"/>
    <mergeCell ref="C114:C115"/>
    <mergeCell ref="D114:G114"/>
    <mergeCell ref="H114:K114"/>
    <mergeCell ref="L114:L115"/>
    <mergeCell ref="B168:B169"/>
    <mergeCell ref="C168:C169"/>
    <mergeCell ref="D168:G168"/>
    <mergeCell ref="H168:K168"/>
    <mergeCell ref="L168:L169"/>
    <mergeCell ref="D6:G6"/>
    <mergeCell ref="H6:K6"/>
    <mergeCell ref="L6:L7"/>
    <mergeCell ref="B60:B61"/>
    <mergeCell ref="C60:C61"/>
    <mergeCell ref="D60:G60"/>
    <mergeCell ref="H60:K60"/>
    <mergeCell ref="L60:L61"/>
    <mergeCell ref="B6:B7"/>
    <mergeCell ref="C6:C7"/>
  </mergeCells>
  <dataValidations count="1">
    <dataValidation type="whole" operator="lessThan" allowBlank="1" showInputMessage="1" showErrorMessage="1" errorTitle="Perhatian" error="Sel ini hanya boleh diisi dengan angka saja" prompt="Harap memasukkan angka" sqref="D224:G225 D122:L127 D118:L120 L152:L157 D164:K165 L159:L165 K151:K157 D146:L150 D68:L73 D64:L66 L98:L103 D110:K111 L105:L111 K97:K103 D92:L96 D32:L36 D28:L30 D21:L26 D14:L19 D10:L12 L44:L49 D56:K57 L51:L57 K43:K49 D38:L42 D86:L90 D82:L84 D75:L80 D140:L144 D136:L138 D129:L134 D176:L181 D172:L174 L206:L211 D218:K219 L213:L219 K205:K211 D200:L204 D194:L198 D190:L192 D183:L188" xr:uid="{E0EC06D7-1C0A-4A3E-B505-93089F0A7CB3}">
      <formula1>1E+77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1005-06BB-4E73-AD27-B5111F00D2CB}">
  <dimension ref="B2:L881"/>
  <sheetViews>
    <sheetView topLeftCell="A112" zoomScale="63" zoomScaleNormal="98" workbookViewId="0">
      <selection activeCell="B121" sqref="B121:B123"/>
    </sheetView>
  </sheetViews>
  <sheetFormatPr defaultColWidth="14" defaultRowHeight="12.75" x14ac:dyDescent="0.25"/>
  <cols>
    <col min="1" max="1" width="4.5703125" style="147" customWidth="1"/>
    <col min="2" max="2" width="5.42578125" style="147" customWidth="1"/>
    <col min="3" max="3" width="35.140625" style="59" customWidth="1"/>
    <col min="4" max="11" width="13.7109375" style="147" customWidth="1"/>
    <col min="12" max="12" width="23.42578125" style="218" customWidth="1"/>
    <col min="13" max="26" width="8.5703125" style="147" customWidth="1"/>
    <col min="27" max="16384" width="14" style="147"/>
  </cols>
  <sheetData>
    <row r="2" spans="2:12" x14ac:dyDescent="0.25">
      <c r="B2" s="148" t="s">
        <v>475</v>
      </c>
    </row>
    <row r="3" spans="2:12" x14ac:dyDescent="0.2">
      <c r="B3" s="54" t="s">
        <v>145</v>
      </c>
      <c r="C3" s="14"/>
      <c r="D3" s="14"/>
      <c r="E3" s="14"/>
      <c r="F3" s="14"/>
      <c r="G3" s="14"/>
      <c r="H3" s="14"/>
    </row>
    <row r="4" spans="2:12" ht="14.25" customHeight="1" x14ac:dyDescent="0.25">
      <c r="B4" s="52" t="s">
        <v>597</v>
      </c>
    </row>
    <row r="5" spans="2:12" ht="14.25" customHeight="1" x14ac:dyDescent="0.25">
      <c r="B5" s="313" t="s">
        <v>586</v>
      </c>
      <c r="C5" s="325"/>
      <c r="D5" s="316"/>
      <c r="E5" s="316"/>
      <c r="F5" s="316"/>
      <c r="G5" s="316"/>
      <c r="H5" s="316"/>
      <c r="I5" s="316"/>
      <c r="J5" s="316"/>
      <c r="K5" s="316"/>
      <c r="L5" s="326"/>
    </row>
    <row r="6" spans="2:12" ht="27.75" customHeight="1" x14ac:dyDescent="0.25">
      <c r="B6" s="475" t="s">
        <v>50</v>
      </c>
      <c r="C6" s="475" t="s">
        <v>115</v>
      </c>
      <c r="D6" s="475" t="s">
        <v>69</v>
      </c>
      <c r="E6" s="476"/>
      <c r="F6" s="476"/>
      <c r="G6" s="476"/>
      <c r="H6" s="475" t="s">
        <v>116</v>
      </c>
      <c r="I6" s="476"/>
      <c r="J6" s="476"/>
      <c r="K6" s="476"/>
      <c r="L6" s="474" t="s">
        <v>117</v>
      </c>
    </row>
    <row r="7" spans="2:12" ht="16.5" customHeight="1" x14ac:dyDescent="0.25">
      <c r="B7" s="476"/>
      <c r="C7" s="476"/>
      <c r="D7" s="219" t="s">
        <v>16</v>
      </c>
      <c r="E7" s="219" t="s">
        <v>17</v>
      </c>
      <c r="F7" s="219" t="s">
        <v>18</v>
      </c>
      <c r="G7" s="219" t="s">
        <v>51</v>
      </c>
      <c r="H7" s="219" t="s">
        <v>16</v>
      </c>
      <c r="I7" s="219" t="s">
        <v>17</v>
      </c>
      <c r="J7" s="219" t="s">
        <v>18</v>
      </c>
      <c r="K7" s="219" t="s">
        <v>51</v>
      </c>
      <c r="L7" s="474"/>
    </row>
    <row r="8" spans="2:12" ht="14.25" customHeight="1" x14ac:dyDescent="0.25">
      <c r="B8" s="154">
        <v>1</v>
      </c>
      <c r="C8" s="154">
        <v>2</v>
      </c>
      <c r="D8" s="154">
        <v>3</v>
      </c>
      <c r="E8" s="154">
        <v>4</v>
      </c>
      <c r="F8" s="154">
        <v>5</v>
      </c>
      <c r="G8" s="154">
        <v>6</v>
      </c>
      <c r="H8" s="154">
        <v>3</v>
      </c>
      <c r="I8" s="154">
        <v>4</v>
      </c>
      <c r="J8" s="154">
        <v>5</v>
      </c>
      <c r="K8" s="154">
        <v>6</v>
      </c>
      <c r="L8" s="154">
        <v>7</v>
      </c>
    </row>
    <row r="9" spans="2:12" ht="29.45" customHeight="1" x14ac:dyDescent="0.25">
      <c r="B9" s="89">
        <v>1</v>
      </c>
      <c r="C9" s="100" t="s">
        <v>118</v>
      </c>
      <c r="D9" s="89"/>
      <c r="E9" s="89"/>
      <c r="F9" s="89"/>
      <c r="G9" s="128"/>
      <c r="H9" s="89"/>
      <c r="I9" s="89"/>
      <c r="J9" s="89"/>
      <c r="K9" s="128"/>
      <c r="L9" s="230"/>
    </row>
    <row r="10" spans="2:12" ht="19.5" customHeight="1" x14ac:dyDescent="0.25">
      <c r="B10" s="89"/>
      <c r="C10" s="100" t="s">
        <v>119</v>
      </c>
      <c r="D10" s="220"/>
      <c r="E10" s="220"/>
      <c r="F10" s="220"/>
      <c r="G10" s="221" t="e">
        <f t="shared" ref="G10:G29" si="0">AVERAGE(D10:F10)</f>
        <v>#DIV/0!</v>
      </c>
      <c r="H10" s="220"/>
      <c r="I10" s="220"/>
      <c r="J10" s="220"/>
      <c r="K10" s="221" t="e">
        <f t="shared" ref="K10:K29" si="1">AVERAGE(H10:J10)</f>
        <v>#DIV/0!</v>
      </c>
      <c r="L10" s="230" t="e">
        <f t="shared" ref="L10:L31" si="2">K10/$G$119</f>
        <v>#DIV/0!</v>
      </c>
    </row>
    <row r="11" spans="2:12" ht="33" customHeight="1" x14ac:dyDescent="0.25">
      <c r="B11" s="89"/>
      <c r="C11" s="100" t="s">
        <v>120</v>
      </c>
      <c r="D11" s="220"/>
      <c r="E11" s="220"/>
      <c r="F11" s="220"/>
      <c r="G11" s="221" t="e">
        <f t="shared" si="0"/>
        <v>#DIV/0!</v>
      </c>
      <c r="H11" s="220"/>
      <c r="I11" s="220"/>
      <c r="J11" s="220"/>
      <c r="K11" s="221" t="e">
        <f t="shared" si="1"/>
        <v>#DIV/0!</v>
      </c>
      <c r="L11" s="230" t="e">
        <f t="shared" si="2"/>
        <v>#DIV/0!</v>
      </c>
    </row>
    <row r="12" spans="2:12" ht="36" customHeight="1" x14ac:dyDescent="0.25">
      <c r="B12" s="89"/>
      <c r="C12" s="100" t="s">
        <v>121</v>
      </c>
      <c r="D12" s="220"/>
      <c r="E12" s="220"/>
      <c r="F12" s="220"/>
      <c r="G12" s="221" t="e">
        <f t="shared" si="0"/>
        <v>#DIV/0!</v>
      </c>
      <c r="H12" s="220"/>
      <c r="I12" s="220"/>
      <c r="J12" s="220"/>
      <c r="K12" s="221" t="e">
        <f t="shared" si="1"/>
        <v>#DIV/0!</v>
      </c>
      <c r="L12" s="230" t="e">
        <f t="shared" si="2"/>
        <v>#DIV/0!</v>
      </c>
    </row>
    <row r="13" spans="2:12" ht="63.75" x14ac:dyDescent="0.25">
      <c r="B13" s="89"/>
      <c r="C13" s="100" t="s">
        <v>122</v>
      </c>
      <c r="D13" s="220"/>
      <c r="E13" s="220"/>
      <c r="F13" s="220"/>
      <c r="G13" s="221" t="e">
        <f t="shared" si="0"/>
        <v>#DIV/0!</v>
      </c>
      <c r="H13" s="220"/>
      <c r="I13" s="220"/>
      <c r="J13" s="220"/>
      <c r="K13" s="221" t="e">
        <f t="shared" si="1"/>
        <v>#DIV/0!</v>
      </c>
      <c r="L13" s="230" t="e">
        <f t="shared" si="2"/>
        <v>#DIV/0!</v>
      </c>
    </row>
    <row r="14" spans="2:12" ht="42.75" customHeight="1" x14ac:dyDescent="0.25">
      <c r="B14" s="89">
        <v>2</v>
      </c>
      <c r="C14" s="100" t="s">
        <v>230</v>
      </c>
      <c r="D14" s="220"/>
      <c r="E14" s="220"/>
      <c r="F14" s="220"/>
      <c r="G14" s="221" t="e">
        <f t="shared" si="0"/>
        <v>#DIV/0!</v>
      </c>
      <c r="H14" s="220"/>
      <c r="I14" s="220"/>
      <c r="J14" s="220"/>
      <c r="K14" s="221" t="e">
        <f t="shared" si="1"/>
        <v>#DIV/0!</v>
      </c>
      <c r="L14" s="230" t="e">
        <f t="shared" si="2"/>
        <v>#DIV/0!</v>
      </c>
    </row>
    <row r="15" spans="2:12" ht="28.15" customHeight="1" x14ac:dyDescent="0.25">
      <c r="B15" s="231"/>
      <c r="C15" s="129" t="s">
        <v>124</v>
      </c>
      <c r="D15" s="221">
        <f>SUM(D9:D14)</f>
        <v>0</v>
      </c>
      <c r="E15" s="221">
        <f>SUM(E9:E14)</f>
        <v>0</v>
      </c>
      <c r="F15" s="221">
        <f>SUM(F9:F14)</f>
        <v>0</v>
      </c>
      <c r="G15" s="221">
        <f t="shared" si="0"/>
        <v>0</v>
      </c>
      <c r="H15" s="221">
        <f>SUM(H9:H14)</f>
        <v>0</v>
      </c>
      <c r="I15" s="221">
        <f>SUM(I9:I14)</f>
        <v>0</v>
      </c>
      <c r="J15" s="221">
        <f>SUM(J9:J14)</f>
        <v>0</v>
      </c>
      <c r="K15" s="221">
        <f t="shared" si="1"/>
        <v>0</v>
      </c>
      <c r="L15" s="230" t="e">
        <f t="shared" si="2"/>
        <v>#DIV/0!</v>
      </c>
    </row>
    <row r="16" spans="2:12" ht="30.75" customHeight="1" x14ac:dyDescent="0.25">
      <c r="B16" s="89">
        <v>3</v>
      </c>
      <c r="C16" s="100" t="s">
        <v>225</v>
      </c>
      <c r="D16" s="221"/>
      <c r="E16" s="221"/>
      <c r="F16" s="221"/>
      <c r="G16" s="221"/>
      <c r="H16" s="221"/>
      <c r="I16" s="221"/>
      <c r="J16" s="221"/>
      <c r="K16" s="221"/>
      <c r="L16" s="230" t="e">
        <f t="shared" si="2"/>
        <v>#DIV/0!</v>
      </c>
    </row>
    <row r="17" spans="2:12" ht="19.5" customHeight="1" x14ac:dyDescent="0.25">
      <c r="B17" s="89"/>
      <c r="C17" s="100" t="s">
        <v>119</v>
      </c>
      <c r="D17" s="220"/>
      <c r="E17" s="220"/>
      <c r="F17" s="220"/>
      <c r="G17" s="221" t="e">
        <f t="shared" ref="G17:G22" si="3">AVERAGE(D17:F17)</f>
        <v>#DIV/0!</v>
      </c>
      <c r="H17" s="220"/>
      <c r="I17" s="220"/>
      <c r="J17" s="220"/>
      <c r="K17" s="221" t="e">
        <f t="shared" ref="K17:K22" si="4">AVERAGE(H17:J17)</f>
        <v>#DIV/0!</v>
      </c>
      <c r="L17" s="230" t="e">
        <f t="shared" si="2"/>
        <v>#DIV/0!</v>
      </c>
    </row>
    <row r="18" spans="2:12" ht="25.5" x14ac:dyDescent="0.25">
      <c r="B18" s="89"/>
      <c r="C18" s="100" t="s">
        <v>120</v>
      </c>
      <c r="D18" s="220"/>
      <c r="E18" s="220"/>
      <c r="F18" s="220"/>
      <c r="G18" s="221" t="e">
        <f t="shared" si="3"/>
        <v>#DIV/0!</v>
      </c>
      <c r="H18" s="220"/>
      <c r="I18" s="220"/>
      <c r="J18" s="220"/>
      <c r="K18" s="221" t="e">
        <f t="shared" si="4"/>
        <v>#DIV/0!</v>
      </c>
      <c r="L18" s="230" t="e">
        <f t="shared" si="2"/>
        <v>#DIV/0!</v>
      </c>
    </row>
    <row r="19" spans="2:12" ht="36.6" customHeight="1" x14ac:dyDescent="0.25">
      <c r="B19" s="89"/>
      <c r="C19" s="100" t="s">
        <v>121</v>
      </c>
      <c r="D19" s="220"/>
      <c r="E19" s="220"/>
      <c r="F19" s="220"/>
      <c r="G19" s="221" t="e">
        <f t="shared" si="3"/>
        <v>#DIV/0!</v>
      </c>
      <c r="H19" s="220"/>
      <c r="I19" s="220"/>
      <c r="J19" s="220"/>
      <c r="K19" s="221" t="e">
        <f t="shared" si="4"/>
        <v>#DIV/0!</v>
      </c>
      <c r="L19" s="230" t="e">
        <f t="shared" si="2"/>
        <v>#DIV/0!</v>
      </c>
    </row>
    <row r="20" spans="2:12" ht="89.45" customHeight="1" x14ac:dyDescent="0.25">
      <c r="B20" s="89"/>
      <c r="C20" s="100" t="s">
        <v>203</v>
      </c>
      <c r="D20" s="220"/>
      <c r="E20" s="220"/>
      <c r="F20" s="220"/>
      <c r="G20" s="221" t="e">
        <f t="shared" si="3"/>
        <v>#DIV/0!</v>
      </c>
      <c r="H20" s="220"/>
      <c r="I20" s="220"/>
      <c r="J20" s="220"/>
      <c r="K20" s="221" t="e">
        <f t="shared" si="4"/>
        <v>#DIV/0!</v>
      </c>
      <c r="L20" s="230" t="e">
        <f t="shared" si="2"/>
        <v>#DIV/0!</v>
      </c>
    </row>
    <row r="21" spans="2:12" ht="42.75" customHeight="1" x14ac:dyDescent="0.25">
      <c r="B21" s="89">
        <v>4</v>
      </c>
      <c r="C21" s="100" t="s">
        <v>123</v>
      </c>
      <c r="D21" s="220"/>
      <c r="E21" s="220"/>
      <c r="F21" s="220"/>
      <c r="G21" s="221" t="e">
        <f t="shared" si="3"/>
        <v>#DIV/0!</v>
      </c>
      <c r="H21" s="220"/>
      <c r="I21" s="220"/>
      <c r="J21" s="220"/>
      <c r="K21" s="221" t="e">
        <f t="shared" si="4"/>
        <v>#DIV/0!</v>
      </c>
      <c r="L21" s="230" t="e">
        <f t="shared" si="2"/>
        <v>#DIV/0!</v>
      </c>
    </row>
    <row r="22" spans="2:12" ht="26.25" customHeight="1" x14ac:dyDescent="0.25">
      <c r="B22" s="231"/>
      <c r="C22" s="129" t="s">
        <v>126</v>
      </c>
      <c r="D22" s="221">
        <f>SUM(D17:D21)</f>
        <v>0</v>
      </c>
      <c r="E22" s="221">
        <f t="shared" ref="E22:J22" si="5">SUM(E17:E21)</f>
        <v>0</v>
      </c>
      <c r="F22" s="221">
        <f t="shared" si="5"/>
        <v>0</v>
      </c>
      <c r="G22" s="221">
        <f t="shared" si="3"/>
        <v>0</v>
      </c>
      <c r="H22" s="221">
        <f t="shared" si="5"/>
        <v>0</v>
      </c>
      <c r="I22" s="221">
        <f t="shared" si="5"/>
        <v>0</v>
      </c>
      <c r="J22" s="221">
        <f t="shared" si="5"/>
        <v>0</v>
      </c>
      <c r="K22" s="221">
        <f t="shared" si="4"/>
        <v>0</v>
      </c>
      <c r="L22" s="230" t="e">
        <f t="shared" si="2"/>
        <v>#DIV/0!</v>
      </c>
    </row>
    <row r="23" spans="2:12" ht="33.75" customHeight="1" x14ac:dyDescent="0.25">
      <c r="B23" s="89">
        <v>5</v>
      </c>
      <c r="C23" s="100" t="s">
        <v>127</v>
      </c>
      <c r="D23" s="220"/>
      <c r="E23" s="220"/>
      <c r="F23" s="220"/>
      <c r="G23" s="221" t="e">
        <f t="shared" si="0"/>
        <v>#DIV/0!</v>
      </c>
      <c r="H23" s="220"/>
      <c r="I23" s="220"/>
      <c r="J23" s="220"/>
      <c r="K23" s="221" t="e">
        <f t="shared" si="1"/>
        <v>#DIV/0!</v>
      </c>
      <c r="L23" s="230" t="e">
        <f t="shared" si="2"/>
        <v>#DIV/0!</v>
      </c>
    </row>
    <row r="24" spans="2:12" ht="22.5" customHeight="1" x14ac:dyDescent="0.25">
      <c r="B24" s="89">
        <v>6</v>
      </c>
      <c r="C24" s="100" t="s">
        <v>128</v>
      </c>
      <c r="D24" s="220"/>
      <c r="E24" s="220"/>
      <c r="F24" s="220"/>
      <c r="G24" s="221" t="e">
        <f t="shared" si="0"/>
        <v>#DIV/0!</v>
      </c>
      <c r="H24" s="220"/>
      <c r="I24" s="220"/>
      <c r="J24" s="220"/>
      <c r="K24" s="221" t="e">
        <f t="shared" si="1"/>
        <v>#DIV/0!</v>
      </c>
      <c r="L24" s="230" t="e">
        <f t="shared" si="2"/>
        <v>#DIV/0!</v>
      </c>
    </row>
    <row r="25" spans="2:12" ht="42.75" customHeight="1" x14ac:dyDescent="0.25">
      <c r="B25" s="231"/>
      <c r="C25" s="129" t="s">
        <v>129</v>
      </c>
      <c r="D25" s="221">
        <f t="shared" ref="D25:F25" si="6">SUM(D23:D24)</f>
        <v>0</v>
      </c>
      <c r="E25" s="221">
        <f t="shared" si="6"/>
        <v>0</v>
      </c>
      <c r="F25" s="221">
        <f t="shared" si="6"/>
        <v>0</v>
      </c>
      <c r="G25" s="221">
        <f t="shared" si="0"/>
        <v>0</v>
      </c>
      <c r="H25" s="221">
        <f t="shared" ref="H25:J25" si="7">SUM(H23:H24)</f>
        <v>0</v>
      </c>
      <c r="I25" s="221">
        <f t="shared" si="7"/>
        <v>0</v>
      </c>
      <c r="J25" s="221">
        <f t="shared" si="7"/>
        <v>0</v>
      </c>
      <c r="K25" s="221">
        <f t="shared" si="1"/>
        <v>0</v>
      </c>
      <c r="L25" s="230" t="e">
        <f t="shared" si="2"/>
        <v>#DIV/0!</v>
      </c>
    </row>
    <row r="26" spans="2:12" ht="22.5" customHeight="1" x14ac:dyDescent="0.25">
      <c r="B26" s="89">
        <v>7</v>
      </c>
      <c r="C26" s="100" t="s">
        <v>130</v>
      </c>
      <c r="D26" s="220"/>
      <c r="E26" s="220"/>
      <c r="F26" s="220"/>
      <c r="G26" s="221" t="e">
        <f t="shared" si="0"/>
        <v>#DIV/0!</v>
      </c>
      <c r="H26" s="220"/>
      <c r="I26" s="220"/>
      <c r="J26" s="220"/>
      <c r="K26" s="221" t="e">
        <f t="shared" si="1"/>
        <v>#DIV/0!</v>
      </c>
      <c r="L26" s="230" t="e">
        <f t="shared" si="2"/>
        <v>#DIV/0!</v>
      </c>
    </row>
    <row r="27" spans="2:12" ht="22.5" customHeight="1" x14ac:dyDescent="0.25">
      <c r="B27" s="89">
        <v>8</v>
      </c>
      <c r="C27" s="100" t="s">
        <v>131</v>
      </c>
      <c r="D27" s="220"/>
      <c r="E27" s="220"/>
      <c r="F27" s="220"/>
      <c r="G27" s="221" t="e">
        <f t="shared" si="0"/>
        <v>#DIV/0!</v>
      </c>
      <c r="H27" s="220"/>
      <c r="I27" s="220"/>
      <c r="J27" s="220"/>
      <c r="K27" s="221" t="e">
        <f t="shared" si="1"/>
        <v>#DIV/0!</v>
      </c>
      <c r="L27" s="230" t="e">
        <f t="shared" si="2"/>
        <v>#DIV/0!</v>
      </c>
    </row>
    <row r="28" spans="2:12" ht="22.5" customHeight="1" x14ac:dyDescent="0.25">
      <c r="B28" s="89">
        <v>9</v>
      </c>
      <c r="C28" s="100" t="s">
        <v>132</v>
      </c>
      <c r="D28" s="220"/>
      <c r="E28" s="220"/>
      <c r="F28" s="220"/>
      <c r="G28" s="221" t="e">
        <f t="shared" si="0"/>
        <v>#DIV/0!</v>
      </c>
      <c r="H28" s="220"/>
      <c r="I28" s="220"/>
      <c r="J28" s="220"/>
      <c r="K28" s="221" t="e">
        <f t="shared" si="1"/>
        <v>#DIV/0!</v>
      </c>
      <c r="L28" s="230" t="e">
        <f t="shared" si="2"/>
        <v>#DIV/0!</v>
      </c>
    </row>
    <row r="29" spans="2:12" ht="29.25" customHeight="1" x14ac:dyDescent="0.25">
      <c r="B29" s="129"/>
      <c r="C29" s="129" t="s">
        <v>133</v>
      </c>
      <c r="D29" s="221">
        <f t="shared" ref="D29:F29" si="8">SUM(D26:D28)</f>
        <v>0</v>
      </c>
      <c r="E29" s="221">
        <f t="shared" si="8"/>
        <v>0</v>
      </c>
      <c r="F29" s="221">
        <f t="shared" si="8"/>
        <v>0</v>
      </c>
      <c r="G29" s="221">
        <f t="shared" si="0"/>
        <v>0</v>
      </c>
      <c r="H29" s="221">
        <f t="shared" ref="H29:J29" si="9">SUM(H26:H28)</f>
        <v>0</v>
      </c>
      <c r="I29" s="221">
        <f t="shared" si="9"/>
        <v>0</v>
      </c>
      <c r="J29" s="221">
        <f t="shared" si="9"/>
        <v>0</v>
      </c>
      <c r="K29" s="221">
        <f t="shared" si="1"/>
        <v>0</v>
      </c>
      <c r="L29" s="230" t="e">
        <f t="shared" si="2"/>
        <v>#DIV/0!</v>
      </c>
    </row>
    <row r="30" spans="2:12" ht="15.75" customHeight="1" x14ac:dyDescent="0.25">
      <c r="B30" s="128"/>
      <c r="C30" s="232"/>
      <c r="D30" s="221"/>
      <c r="E30" s="221"/>
      <c r="F30" s="221"/>
      <c r="G30" s="221"/>
      <c r="H30" s="221"/>
      <c r="I30" s="221"/>
      <c r="J30" s="221"/>
      <c r="K30" s="221"/>
      <c r="L30" s="230" t="e">
        <f t="shared" si="2"/>
        <v>#DIV/0!</v>
      </c>
    </row>
    <row r="31" spans="2:12" ht="29.25" customHeight="1" x14ac:dyDescent="0.25">
      <c r="B31" s="222"/>
      <c r="C31" s="222" t="s">
        <v>207</v>
      </c>
      <c r="D31" s="223">
        <f>D15+D22+D25+D29</f>
        <v>0</v>
      </c>
      <c r="E31" s="223">
        <f t="shared" ref="E31:J31" si="10">E15+E22+E25+E29</f>
        <v>0</v>
      </c>
      <c r="F31" s="223">
        <f t="shared" si="10"/>
        <v>0</v>
      </c>
      <c r="G31" s="223">
        <f t="shared" ref="G31" si="11">AVERAGE(D31:F31)</f>
        <v>0</v>
      </c>
      <c r="H31" s="223">
        <f t="shared" si="10"/>
        <v>0</v>
      </c>
      <c r="I31" s="223">
        <f t="shared" si="10"/>
        <v>0</v>
      </c>
      <c r="J31" s="223">
        <f t="shared" si="10"/>
        <v>0</v>
      </c>
      <c r="K31" s="223">
        <f t="shared" ref="K31" si="12">AVERAGE(H31:J31)</f>
        <v>0</v>
      </c>
      <c r="L31" s="224" t="e">
        <f t="shared" si="2"/>
        <v>#DIV/0!</v>
      </c>
    </row>
    <row r="32" spans="2:12" ht="15.75" customHeight="1" x14ac:dyDescent="0.25">
      <c r="B32" s="233"/>
      <c r="C32" s="217"/>
      <c r="D32" s="212"/>
      <c r="E32" s="212"/>
      <c r="F32" s="212"/>
      <c r="G32" s="212"/>
      <c r="H32" s="212"/>
      <c r="I32" s="212"/>
      <c r="J32" s="212"/>
      <c r="K32" s="212"/>
    </row>
    <row r="33" spans="2:12" ht="14.25" customHeight="1" x14ac:dyDescent="0.25">
      <c r="B33" s="313" t="s">
        <v>585</v>
      </c>
      <c r="C33" s="325"/>
      <c r="D33" s="316"/>
      <c r="E33" s="316"/>
      <c r="F33" s="316"/>
      <c r="G33" s="316"/>
      <c r="H33" s="316"/>
      <c r="I33" s="316"/>
      <c r="J33" s="316"/>
      <c r="K33" s="316"/>
      <c r="L33" s="326"/>
    </row>
    <row r="34" spans="2:12" ht="27.75" customHeight="1" x14ac:dyDescent="0.25">
      <c r="B34" s="475" t="s">
        <v>50</v>
      </c>
      <c r="C34" s="475" t="s">
        <v>115</v>
      </c>
      <c r="D34" s="475" t="s">
        <v>69</v>
      </c>
      <c r="E34" s="476"/>
      <c r="F34" s="476"/>
      <c r="G34" s="476"/>
      <c r="H34" s="475" t="s">
        <v>116</v>
      </c>
      <c r="I34" s="476"/>
      <c r="J34" s="476"/>
      <c r="K34" s="476"/>
      <c r="L34" s="474" t="s">
        <v>117</v>
      </c>
    </row>
    <row r="35" spans="2:12" ht="14.25" customHeight="1" x14ac:dyDescent="0.25">
      <c r="B35" s="476"/>
      <c r="C35" s="476"/>
      <c r="D35" s="219" t="s">
        <v>16</v>
      </c>
      <c r="E35" s="219" t="s">
        <v>17</v>
      </c>
      <c r="F35" s="219" t="s">
        <v>18</v>
      </c>
      <c r="G35" s="219" t="s">
        <v>51</v>
      </c>
      <c r="H35" s="219" t="s">
        <v>16</v>
      </c>
      <c r="I35" s="219" t="s">
        <v>17</v>
      </c>
      <c r="J35" s="219" t="s">
        <v>18</v>
      </c>
      <c r="K35" s="219" t="s">
        <v>51</v>
      </c>
      <c r="L35" s="474"/>
    </row>
    <row r="36" spans="2:12" ht="14.25" customHeight="1" x14ac:dyDescent="0.25">
      <c r="B36" s="154">
        <v>1</v>
      </c>
      <c r="C36" s="154">
        <v>2</v>
      </c>
      <c r="D36" s="154">
        <v>3</v>
      </c>
      <c r="E36" s="154">
        <v>4</v>
      </c>
      <c r="F36" s="154">
        <v>5</v>
      </c>
      <c r="G36" s="154">
        <v>6</v>
      </c>
      <c r="H36" s="154">
        <v>3</v>
      </c>
      <c r="I36" s="154">
        <v>4</v>
      </c>
      <c r="J36" s="154">
        <v>5</v>
      </c>
      <c r="K36" s="154">
        <v>6</v>
      </c>
      <c r="L36" s="234">
        <v>7</v>
      </c>
    </row>
    <row r="37" spans="2:12" ht="23.25" customHeight="1" x14ac:dyDescent="0.25">
      <c r="B37" s="89">
        <v>1</v>
      </c>
      <c r="C37" s="100" t="s">
        <v>118</v>
      </c>
      <c r="D37" s="89"/>
      <c r="E37" s="89"/>
      <c r="F37" s="89"/>
      <c r="G37" s="128"/>
      <c r="H37" s="89"/>
      <c r="I37" s="89"/>
      <c r="J37" s="89"/>
      <c r="K37" s="128"/>
      <c r="L37" s="230"/>
    </row>
    <row r="38" spans="2:12" ht="19.5" customHeight="1" x14ac:dyDescent="0.25">
      <c r="B38" s="89"/>
      <c r="C38" s="100" t="s">
        <v>119</v>
      </c>
      <c r="D38" s="220"/>
      <c r="E38" s="220"/>
      <c r="F38" s="220"/>
      <c r="G38" s="221" t="e">
        <f t="shared" ref="G38:G43" si="13">AVERAGE(D38:F38)</f>
        <v>#DIV/0!</v>
      </c>
      <c r="H38" s="220"/>
      <c r="I38" s="220"/>
      <c r="J38" s="220"/>
      <c r="K38" s="221" t="e">
        <f t="shared" ref="K38:K43" si="14">AVERAGE(H38:J38)</f>
        <v>#DIV/0!</v>
      </c>
      <c r="L38" s="230" t="e">
        <f t="shared" ref="L38:L59" si="15">K38/$G$119</f>
        <v>#DIV/0!</v>
      </c>
    </row>
    <row r="39" spans="2:12" ht="29.25" customHeight="1" x14ac:dyDescent="0.25">
      <c r="B39" s="89"/>
      <c r="C39" s="100" t="s">
        <v>120</v>
      </c>
      <c r="D39" s="220"/>
      <c r="E39" s="220"/>
      <c r="F39" s="220"/>
      <c r="G39" s="221" t="e">
        <f t="shared" si="13"/>
        <v>#DIV/0!</v>
      </c>
      <c r="H39" s="220"/>
      <c r="I39" s="220"/>
      <c r="J39" s="220"/>
      <c r="K39" s="221" t="e">
        <f t="shared" si="14"/>
        <v>#DIV/0!</v>
      </c>
      <c r="L39" s="230" t="e">
        <f t="shared" si="15"/>
        <v>#DIV/0!</v>
      </c>
    </row>
    <row r="40" spans="2:12" ht="33" customHeight="1" x14ac:dyDescent="0.25">
      <c r="B40" s="89"/>
      <c r="C40" s="100" t="s">
        <v>121</v>
      </c>
      <c r="D40" s="220"/>
      <c r="E40" s="220"/>
      <c r="F40" s="220"/>
      <c r="G40" s="221" t="e">
        <f t="shared" si="13"/>
        <v>#DIV/0!</v>
      </c>
      <c r="H40" s="220"/>
      <c r="I40" s="220"/>
      <c r="J40" s="220"/>
      <c r="K40" s="221" t="e">
        <f t="shared" si="14"/>
        <v>#DIV/0!</v>
      </c>
      <c r="L40" s="230" t="e">
        <f t="shared" si="15"/>
        <v>#DIV/0!</v>
      </c>
    </row>
    <row r="41" spans="2:12" ht="69.75" customHeight="1" x14ac:dyDescent="0.25">
      <c r="B41" s="89"/>
      <c r="C41" s="100" t="s">
        <v>203</v>
      </c>
      <c r="D41" s="220"/>
      <c r="E41" s="220"/>
      <c r="F41" s="220"/>
      <c r="G41" s="221" t="e">
        <f t="shared" si="13"/>
        <v>#DIV/0!</v>
      </c>
      <c r="H41" s="220"/>
      <c r="I41" s="220"/>
      <c r="J41" s="220"/>
      <c r="K41" s="221" t="e">
        <f t="shared" si="14"/>
        <v>#DIV/0!</v>
      </c>
      <c r="L41" s="230" t="e">
        <f t="shared" si="15"/>
        <v>#DIV/0!</v>
      </c>
    </row>
    <row r="42" spans="2:12" ht="42.75" customHeight="1" x14ac:dyDescent="0.25">
      <c r="B42" s="89">
        <v>2</v>
      </c>
      <c r="C42" s="100" t="s">
        <v>204</v>
      </c>
      <c r="D42" s="220"/>
      <c r="E42" s="220"/>
      <c r="F42" s="220"/>
      <c r="G42" s="221" t="e">
        <f t="shared" si="13"/>
        <v>#DIV/0!</v>
      </c>
      <c r="H42" s="220"/>
      <c r="I42" s="220"/>
      <c r="J42" s="220"/>
      <c r="K42" s="221" t="e">
        <f t="shared" si="14"/>
        <v>#DIV/0!</v>
      </c>
      <c r="L42" s="230" t="e">
        <f t="shared" si="15"/>
        <v>#DIV/0!</v>
      </c>
    </row>
    <row r="43" spans="2:12" ht="23.25" customHeight="1" x14ac:dyDescent="0.25">
      <c r="B43" s="231"/>
      <c r="C43" s="129" t="s">
        <v>124</v>
      </c>
      <c r="D43" s="221">
        <f>SUM(D37:D42)</f>
        <v>0</v>
      </c>
      <c r="E43" s="221">
        <f>SUM(E37:E42)</f>
        <v>0</v>
      </c>
      <c r="F43" s="221">
        <f>SUM(F37:F42)</f>
        <v>0</v>
      </c>
      <c r="G43" s="221">
        <f t="shared" si="13"/>
        <v>0</v>
      </c>
      <c r="H43" s="221">
        <f>SUM(H37:H42)</f>
        <v>0</v>
      </c>
      <c r="I43" s="221">
        <f>SUM(I37:I42)</f>
        <v>0</v>
      </c>
      <c r="J43" s="221">
        <f>SUM(J37:J42)</f>
        <v>0</v>
      </c>
      <c r="K43" s="221">
        <f t="shared" si="14"/>
        <v>0</v>
      </c>
      <c r="L43" s="230" t="e">
        <f t="shared" si="15"/>
        <v>#DIV/0!</v>
      </c>
    </row>
    <row r="44" spans="2:12" ht="30.75" customHeight="1" x14ac:dyDescent="0.25">
      <c r="B44" s="89">
        <v>3</v>
      </c>
      <c r="C44" s="100" t="s">
        <v>125</v>
      </c>
      <c r="D44" s="221"/>
      <c r="E44" s="221"/>
      <c r="F44" s="221"/>
      <c r="G44" s="221"/>
      <c r="H44" s="221"/>
      <c r="I44" s="221"/>
      <c r="J44" s="221"/>
      <c r="K44" s="221"/>
      <c r="L44" s="230" t="e">
        <f t="shared" si="15"/>
        <v>#DIV/0!</v>
      </c>
    </row>
    <row r="45" spans="2:12" ht="19.5" customHeight="1" x14ac:dyDescent="0.25">
      <c r="B45" s="89"/>
      <c r="C45" s="100" t="s">
        <v>119</v>
      </c>
      <c r="D45" s="220"/>
      <c r="E45" s="220"/>
      <c r="F45" s="220"/>
      <c r="G45" s="221" t="e">
        <f t="shared" ref="G45:G57" si="16">AVERAGE(D45:F45)</f>
        <v>#DIV/0!</v>
      </c>
      <c r="H45" s="220"/>
      <c r="I45" s="220"/>
      <c r="J45" s="220"/>
      <c r="K45" s="221" t="e">
        <f t="shared" ref="K45:K57" si="17">AVERAGE(H45:J45)</f>
        <v>#DIV/0!</v>
      </c>
      <c r="L45" s="230" t="e">
        <f t="shared" si="15"/>
        <v>#DIV/0!</v>
      </c>
    </row>
    <row r="46" spans="2:12" ht="25.5" x14ac:dyDescent="0.25">
      <c r="B46" s="89"/>
      <c r="C46" s="100" t="s">
        <v>120</v>
      </c>
      <c r="D46" s="220"/>
      <c r="E46" s="220"/>
      <c r="F46" s="220"/>
      <c r="G46" s="221" t="e">
        <f t="shared" si="16"/>
        <v>#DIV/0!</v>
      </c>
      <c r="H46" s="220"/>
      <c r="I46" s="220"/>
      <c r="J46" s="220"/>
      <c r="K46" s="221" t="e">
        <f t="shared" si="17"/>
        <v>#DIV/0!</v>
      </c>
      <c r="L46" s="230" t="e">
        <f t="shared" si="15"/>
        <v>#DIV/0!</v>
      </c>
    </row>
    <row r="47" spans="2:12" ht="33" customHeight="1" x14ac:dyDescent="0.25">
      <c r="B47" s="89"/>
      <c r="C47" s="100" t="s">
        <v>121</v>
      </c>
      <c r="D47" s="220"/>
      <c r="E47" s="220"/>
      <c r="F47" s="220"/>
      <c r="G47" s="221" t="e">
        <f t="shared" si="16"/>
        <v>#DIV/0!</v>
      </c>
      <c r="H47" s="220"/>
      <c r="I47" s="220"/>
      <c r="J47" s="220"/>
      <c r="K47" s="221" t="e">
        <f t="shared" si="17"/>
        <v>#DIV/0!</v>
      </c>
      <c r="L47" s="230" t="e">
        <f t="shared" si="15"/>
        <v>#DIV/0!</v>
      </c>
    </row>
    <row r="48" spans="2:12" ht="69.75" customHeight="1" x14ac:dyDescent="0.25">
      <c r="B48" s="89"/>
      <c r="C48" s="100" t="s">
        <v>122</v>
      </c>
      <c r="D48" s="220"/>
      <c r="E48" s="220"/>
      <c r="F48" s="220"/>
      <c r="G48" s="221" t="e">
        <f t="shared" si="16"/>
        <v>#DIV/0!</v>
      </c>
      <c r="H48" s="220"/>
      <c r="I48" s="220"/>
      <c r="J48" s="220"/>
      <c r="K48" s="221" t="e">
        <f t="shared" si="17"/>
        <v>#DIV/0!</v>
      </c>
      <c r="L48" s="230" t="e">
        <f t="shared" si="15"/>
        <v>#DIV/0!</v>
      </c>
    </row>
    <row r="49" spans="2:12" ht="42.75" customHeight="1" x14ac:dyDescent="0.25">
      <c r="B49" s="89">
        <v>4</v>
      </c>
      <c r="C49" s="100" t="s">
        <v>204</v>
      </c>
      <c r="D49" s="220"/>
      <c r="E49" s="220"/>
      <c r="F49" s="220"/>
      <c r="G49" s="221" t="e">
        <f t="shared" si="16"/>
        <v>#DIV/0!</v>
      </c>
      <c r="H49" s="220"/>
      <c r="I49" s="220"/>
      <c r="J49" s="220"/>
      <c r="K49" s="221" t="e">
        <f t="shared" si="17"/>
        <v>#DIV/0!</v>
      </c>
      <c r="L49" s="230" t="e">
        <f t="shared" si="15"/>
        <v>#DIV/0!</v>
      </c>
    </row>
    <row r="50" spans="2:12" ht="26.25" customHeight="1" x14ac:dyDescent="0.25">
      <c r="B50" s="231"/>
      <c r="C50" s="129" t="s">
        <v>126</v>
      </c>
      <c r="D50" s="221">
        <f>SUM(D45:D49)</f>
        <v>0</v>
      </c>
      <c r="E50" s="221">
        <f t="shared" ref="E50:F50" si="18">SUM(E45:E49)</f>
        <v>0</v>
      </c>
      <c r="F50" s="221">
        <f t="shared" si="18"/>
        <v>0</v>
      </c>
      <c r="G50" s="221">
        <f t="shared" si="16"/>
        <v>0</v>
      </c>
      <c r="H50" s="221">
        <f t="shared" ref="H50:J50" si="19">SUM(H45:H49)</f>
        <v>0</v>
      </c>
      <c r="I50" s="221">
        <f t="shared" si="19"/>
        <v>0</v>
      </c>
      <c r="J50" s="221">
        <f t="shared" si="19"/>
        <v>0</v>
      </c>
      <c r="K50" s="221">
        <f t="shared" si="17"/>
        <v>0</v>
      </c>
      <c r="L50" s="230" t="e">
        <f t="shared" si="15"/>
        <v>#DIV/0!</v>
      </c>
    </row>
    <row r="51" spans="2:12" ht="33.75" customHeight="1" x14ac:dyDescent="0.25">
      <c r="B51" s="89">
        <v>5</v>
      </c>
      <c r="C51" s="100" t="s">
        <v>127</v>
      </c>
      <c r="D51" s="220"/>
      <c r="E51" s="220"/>
      <c r="F51" s="220"/>
      <c r="G51" s="221" t="e">
        <f t="shared" si="16"/>
        <v>#DIV/0!</v>
      </c>
      <c r="H51" s="220"/>
      <c r="I51" s="220"/>
      <c r="J51" s="220"/>
      <c r="K51" s="221" t="e">
        <f t="shared" si="17"/>
        <v>#DIV/0!</v>
      </c>
      <c r="L51" s="230" t="e">
        <f t="shared" si="15"/>
        <v>#DIV/0!</v>
      </c>
    </row>
    <row r="52" spans="2:12" ht="22.5" customHeight="1" x14ac:dyDescent="0.25">
      <c r="B52" s="89">
        <v>6</v>
      </c>
      <c r="C52" s="100" t="s">
        <v>128</v>
      </c>
      <c r="D52" s="220"/>
      <c r="E52" s="220"/>
      <c r="F52" s="220"/>
      <c r="G52" s="221" t="e">
        <f t="shared" si="16"/>
        <v>#DIV/0!</v>
      </c>
      <c r="H52" s="220"/>
      <c r="I52" s="220"/>
      <c r="J52" s="220"/>
      <c r="K52" s="221" t="e">
        <f t="shared" si="17"/>
        <v>#DIV/0!</v>
      </c>
      <c r="L52" s="230" t="e">
        <f t="shared" si="15"/>
        <v>#DIV/0!</v>
      </c>
    </row>
    <row r="53" spans="2:12" ht="42.75" customHeight="1" x14ac:dyDescent="0.25">
      <c r="B53" s="231"/>
      <c r="C53" s="129" t="s">
        <v>129</v>
      </c>
      <c r="D53" s="221">
        <f t="shared" ref="D53:F53" si="20">SUM(D51:D52)</f>
        <v>0</v>
      </c>
      <c r="E53" s="221">
        <f t="shared" si="20"/>
        <v>0</v>
      </c>
      <c r="F53" s="221">
        <f t="shared" si="20"/>
        <v>0</v>
      </c>
      <c r="G53" s="221">
        <f t="shared" si="16"/>
        <v>0</v>
      </c>
      <c r="H53" s="221">
        <f t="shared" ref="H53:J53" si="21">SUM(H51:H52)</f>
        <v>0</v>
      </c>
      <c r="I53" s="221">
        <f t="shared" si="21"/>
        <v>0</v>
      </c>
      <c r="J53" s="221">
        <f t="shared" si="21"/>
        <v>0</v>
      </c>
      <c r="K53" s="221">
        <f t="shared" si="17"/>
        <v>0</v>
      </c>
      <c r="L53" s="230" t="e">
        <f t="shared" si="15"/>
        <v>#DIV/0!</v>
      </c>
    </row>
    <row r="54" spans="2:12" ht="22.5" customHeight="1" x14ac:dyDescent="0.25">
      <c r="B54" s="89">
        <v>7</v>
      </c>
      <c r="C54" s="100" t="s">
        <v>130</v>
      </c>
      <c r="D54" s="220"/>
      <c r="E54" s="220"/>
      <c r="F54" s="220"/>
      <c r="G54" s="221" t="e">
        <f t="shared" si="16"/>
        <v>#DIV/0!</v>
      </c>
      <c r="H54" s="220"/>
      <c r="I54" s="220"/>
      <c r="J54" s="220"/>
      <c r="K54" s="221" t="e">
        <f t="shared" si="17"/>
        <v>#DIV/0!</v>
      </c>
      <c r="L54" s="230" t="e">
        <f t="shared" si="15"/>
        <v>#DIV/0!</v>
      </c>
    </row>
    <row r="55" spans="2:12" ht="22.5" customHeight="1" x14ac:dyDescent="0.25">
      <c r="B55" s="89">
        <v>8</v>
      </c>
      <c r="C55" s="100" t="s">
        <v>131</v>
      </c>
      <c r="D55" s="220"/>
      <c r="E55" s="220"/>
      <c r="F55" s="220"/>
      <c r="G55" s="221" t="e">
        <f t="shared" si="16"/>
        <v>#DIV/0!</v>
      </c>
      <c r="H55" s="220"/>
      <c r="I55" s="220"/>
      <c r="J55" s="220"/>
      <c r="K55" s="221" t="e">
        <f t="shared" si="17"/>
        <v>#DIV/0!</v>
      </c>
      <c r="L55" s="230" t="e">
        <f t="shared" si="15"/>
        <v>#DIV/0!</v>
      </c>
    </row>
    <row r="56" spans="2:12" ht="22.5" customHeight="1" x14ac:dyDescent="0.25">
      <c r="B56" s="89">
        <v>9</v>
      </c>
      <c r="C56" s="100" t="s">
        <v>132</v>
      </c>
      <c r="D56" s="220"/>
      <c r="E56" s="220"/>
      <c r="F56" s="220"/>
      <c r="G56" s="221" t="e">
        <f t="shared" si="16"/>
        <v>#DIV/0!</v>
      </c>
      <c r="H56" s="220"/>
      <c r="I56" s="220"/>
      <c r="J56" s="220"/>
      <c r="K56" s="221" t="e">
        <f t="shared" si="17"/>
        <v>#DIV/0!</v>
      </c>
      <c r="L56" s="230" t="e">
        <f t="shared" si="15"/>
        <v>#DIV/0!</v>
      </c>
    </row>
    <row r="57" spans="2:12" ht="29.25" customHeight="1" x14ac:dyDescent="0.25">
      <c r="B57" s="129"/>
      <c r="C57" s="129" t="s">
        <v>133</v>
      </c>
      <c r="D57" s="221">
        <f t="shared" ref="D57:F57" si="22">SUM(D54:D56)</f>
        <v>0</v>
      </c>
      <c r="E57" s="221">
        <f t="shared" si="22"/>
        <v>0</v>
      </c>
      <c r="F57" s="221">
        <f t="shared" si="22"/>
        <v>0</v>
      </c>
      <c r="G57" s="221">
        <f t="shared" si="16"/>
        <v>0</v>
      </c>
      <c r="H57" s="221">
        <f t="shared" ref="H57:J57" si="23">SUM(H54:H56)</f>
        <v>0</v>
      </c>
      <c r="I57" s="221">
        <f t="shared" si="23"/>
        <v>0</v>
      </c>
      <c r="J57" s="221">
        <f t="shared" si="23"/>
        <v>0</v>
      </c>
      <c r="K57" s="221">
        <f t="shared" si="17"/>
        <v>0</v>
      </c>
      <c r="L57" s="230" t="e">
        <f t="shared" si="15"/>
        <v>#DIV/0!</v>
      </c>
    </row>
    <row r="58" spans="2:12" ht="15.75" customHeight="1" x14ac:dyDescent="0.25">
      <c r="B58" s="128"/>
      <c r="C58" s="232"/>
      <c r="D58" s="221"/>
      <c r="E58" s="221"/>
      <c r="F58" s="221"/>
      <c r="G58" s="221"/>
      <c r="H58" s="221"/>
      <c r="I58" s="221"/>
      <c r="J58" s="221"/>
      <c r="K58" s="221"/>
      <c r="L58" s="230" t="e">
        <f t="shared" si="15"/>
        <v>#DIV/0!</v>
      </c>
    </row>
    <row r="59" spans="2:12" ht="29.25" customHeight="1" x14ac:dyDescent="0.25">
      <c r="B59" s="222"/>
      <c r="C59" s="222" t="str">
        <f>'[1]A.5.2 non Diploma &amp; Terapan'!$C$58</f>
        <v>Jumlah Realisasi Pembiayaan Program  Profesi</v>
      </c>
      <c r="D59" s="223">
        <f>D43+D50+D53+D57</f>
        <v>0</v>
      </c>
      <c r="E59" s="223">
        <f t="shared" ref="E59:F59" si="24">E43+E50+E53+E57</f>
        <v>0</v>
      </c>
      <c r="F59" s="223">
        <f t="shared" si="24"/>
        <v>0</v>
      </c>
      <c r="G59" s="223">
        <f t="shared" ref="G59" si="25">AVERAGE(D59:F59)</f>
        <v>0</v>
      </c>
      <c r="H59" s="223">
        <f t="shared" ref="H59:J59" si="26">H43+H50+H53+H57</f>
        <v>0</v>
      </c>
      <c r="I59" s="223">
        <f t="shared" si="26"/>
        <v>0</v>
      </c>
      <c r="J59" s="223">
        <f t="shared" si="26"/>
        <v>0</v>
      </c>
      <c r="K59" s="223">
        <f t="shared" ref="K59" si="27">AVERAGE(H59:J59)</f>
        <v>0</v>
      </c>
      <c r="L59" s="224" t="e">
        <f t="shared" si="15"/>
        <v>#DIV/0!</v>
      </c>
    </row>
    <row r="60" spans="2:12" ht="16.5" customHeight="1" x14ac:dyDescent="0.25"/>
    <row r="61" spans="2:12" ht="14.25" customHeight="1" x14ac:dyDescent="0.25">
      <c r="B61" s="313" t="s">
        <v>590</v>
      </c>
      <c r="C61" s="325"/>
      <c r="D61" s="316"/>
      <c r="E61" s="316"/>
      <c r="F61" s="316"/>
      <c r="G61" s="316"/>
      <c r="H61" s="316"/>
      <c r="I61" s="316"/>
      <c r="J61" s="316"/>
      <c r="K61" s="316"/>
      <c r="L61" s="326"/>
    </row>
    <row r="62" spans="2:12" ht="27.75" customHeight="1" x14ac:dyDescent="0.25">
      <c r="B62" s="475" t="s">
        <v>50</v>
      </c>
      <c r="C62" s="475" t="s">
        <v>115</v>
      </c>
      <c r="D62" s="475" t="s">
        <v>69</v>
      </c>
      <c r="E62" s="476"/>
      <c r="F62" s="476"/>
      <c r="G62" s="476"/>
      <c r="H62" s="475" t="s">
        <v>116</v>
      </c>
      <c r="I62" s="476"/>
      <c r="J62" s="476"/>
      <c r="K62" s="476"/>
      <c r="L62" s="474" t="s">
        <v>117</v>
      </c>
    </row>
    <row r="63" spans="2:12" ht="14.25" customHeight="1" x14ac:dyDescent="0.25">
      <c r="B63" s="476"/>
      <c r="C63" s="476"/>
      <c r="D63" s="219" t="s">
        <v>16</v>
      </c>
      <c r="E63" s="219" t="s">
        <v>17</v>
      </c>
      <c r="F63" s="219" t="s">
        <v>18</v>
      </c>
      <c r="G63" s="219" t="s">
        <v>51</v>
      </c>
      <c r="H63" s="219" t="s">
        <v>16</v>
      </c>
      <c r="I63" s="219" t="s">
        <v>17</v>
      </c>
      <c r="J63" s="219" t="s">
        <v>18</v>
      </c>
      <c r="K63" s="219" t="s">
        <v>51</v>
      </c>
      <c r="L63" s="474"/>
    </row>
    <row r="64" spans="2:12" ht="14.25" customHeight="1" x14ac:dyDescent="0.25">
      <c r="B64" s="154">
        <v>1</v>
      </c>
      <c r="C64" s="154">
        <v>2</v>
      </c>
      <c r="D64" s="154">
        <v>3</v>
      </c>
      <c r="E64" s="154">
        <v>4</v>
      </c>
      <c r="F64" s="154">
        <v>5</v>
      </c>
      <c r="G64" s="154">
        <v>6</v>
      </c>
      <c r="H64" s="154">
        <v>3</v>
      </c>
      <c r="I64" s="154">
        <v>4</v>
      </c>
      <c r="J64" s="154">
        <v>5</v>
      </c>
      <c r="K64" s="154">
        <v>6</v>
      </c>
      <c r="L64" s="234">
        <v>7</v>
      </c>
    </row>
    <row r="65" spans="2:12" ht="23.25" customHeight="1" x14ac:dyDescent="0.25">
      <c r="B65" s="89">
        <v>1</v>
      </c>
      <c r="C65" s="100" t="s">
        <v>118</v>
      </c>
      <c r="D65" s="89"/>
      <c r="E65" s="89"/>
      <c r="F65" s="89"/>
      <c r="G65" s="128"/>
      <c r="H65" s="89"/>
      <c r="I65" s="89"/>
      <c r="J65" s="89"/>
      <c r="K65" s="128"/>
      <c r="L65" s="230"/>
    </row>
    <row r="66" spans="2:12" ht="19.5" customHeight="1" x14ac:dyDescent="0.25">
      <c r="B66" s="89"/>
      <c r="C66" s="100" t="s">
        <v>119</v>
      </c>
      <c r="D66" s="220"/>
      <c r="E66" s="220"/>
      <c r="F66" s="220"/>
      <c r="G66" s="221" t="e">
        <f t="shared" ref="G66:G71" si="28">AVERAGE(D66:F66)</f>
        <v>#DIV/0!</v>
      </c>
      <c r="H66" s="220"/>
      <c r="I66" s="220"/>
      <c r="J66" s="220"/>
      <c r="K66" s="221" t="e">
        <f t="shared" ref="K66:K71" si="29">AVERAGE(H66:J66)</f>
        <v>#DIV/0!</v>
      </c>
      <c r="L66" s="230" t="e">
        <f t="shared" ref="L66:L87" si="30">K66/$G$119</f>
        <v>#DIV/0!</v>
      </c>
    </row>
    <row r="67" spans="2:12" ht="29.25" customHeight="1" x14ac:dyDescent="0.25">
      <c r="B67" s="89"/>
      <c r="C67" s="100" t="s">
        <v>120</v>
      </c>
      <c r="D67" s="220"/>
      <c r="E67" s="220"/>
      <c r="F67" s="220"/>
      <c r="G67" s="221" t="e">
        <f t="shared" si="28"/>
        <v>#DIV/0!</v>
      </c>
      <c r="H67" s="220"/>
      <c r="I67" s="220"/>
      <c r="J67" s="220"/>
      <c r="K67" s="221" t="e">
        <f t="shared" si="29"/>
        <v>#DIV/0!</v>
      </c>
      <c r="L67" s="230" t="e">
        <f t="shared" si="30"/>
        <v>#DIV/0!</v>
      </c>
    </row>
    <row r="68" spans="2:12" ht="33" customHeight="1" x14ac:dyDescent="0.25">
      <c r="B68" s="89"/>
      <c r="C68" s="100" t="s">
        <v>121</v>
      </c>
      <c r="D68" s="220"/>
      <c r="E68" s="220"/>
      <c r="F68" s="220"/>
      <c r="G68" s="221" t="e">
        <f t="shared" si="28"/>
        <v>#DIV/0!</v>
      </c>
      <c r="H68" s="220"/>
      <c r="I68" s="220"/>
      <c r="J68" s="220"/>
      <c r="K68" s="221" t="e">
        <f t="shared" si="29"/>
        <v>#DIV/0!</v>
      </c>
      <c r="L68" s="230" t="e">
        <f t="shared" si="30"/>
        <v>#DIV/0!</v>
      </c>
    </row>
    <row r="69" spans="2:12" ht="69.75" customHeight="1" x14ac:dyDescent="0.25">
      <c r="B69" s="89"/>
      <c r="C69" s="100" t="s">
        <v>122</v>
      </c>
      <c r="D69" s="220"/>
      <c r="E69" s="220"/>
      <c r="F69" s="220"/>
      <c r="G69" s="221" t="e">
        <f t="shared" si="28"/>
        <v>#DIV/0!</v>
      </c>
      <c r="H69" s="220"/>
      <c r="I69" s="220"/>
      <c r="J69" s="220"/>
      <c r="K69" s="221" t="e">
        <f t="shared" si="29"/>
        <v>#DIV/0!</v>
      </c>
      <c r="L69" s="230" t="e">
        <f t="shared" si="30"/>
        <v>#DIV/0!</v>
      </c>
    </row>
    <row r="70" spans="2:12" ht="42.75" customHeight="1" x14ac:dyDescent="0.25">
      <c r="B70" s="89">
        <v>2</v>
      </c>
      <c r="C70" s="100" t="s">
        <v>123</v>
      </c>
      <c r="D70" s="220"/>
      <c r="E70" s="220"/>
      <c r="F70" s="220"/>
      <c r="G70" s="221" t="e">
        <f t="shared" si="28"/>
        <v>#DIV/0!</v>
      </c>
      <c r="H70" s="220"/>
      <c r="I70" s="220"/>
      <c r="J70" s="220"/>
      <c r="K70" s="221" t="e">
        <f t="shared" si="29"/>
        <v>#DIV/0!</v>
      </c>
      <c r="L70" s="230" t="e">
        <f t="shared" si="30"/>
        <v>#DIV/0!</v>
      </c>
    </row>
    <row r="71" spans="2:12" ht="23.25" customHeight="1" x14ac:dyDescent="0.25">
      <c r="B71" s="231"/>
      <c r="C71" s="129" t="s">
        <v>124</v>
      </c>
      <c r="D71" s="221">
        <f>SUM(D65:D70)</f>
        <v>0</v>
      </c>
      <c r="E71" s="221">
        <f>SUM(E65:E70)</f>
        <v>0</v>
      </c>
      <c r="F71" s="221">
        <f>SUM(F65:F70)</f>
        <v>0</v>
      </c>
      <c r="G71" s="221">
        <f t="shared" si="28"/>
        <v>0</v>
      </c>
      <c r="H71" s="221">
        <f>SUM(H65:H70)</f>
        <v>0</v>
      </c>
      <c r="I71" s="221">
        <f>SUM(I65:I70)</f>
        <v>0</v>
      </c>
      <c r="J71" s="221">
        <f>SUM(J65:J70)</f>
        <v>0</v>
      </c>
      <c r="K71" s="221">
        <f t="shared" si="29"/>
        <v>0</v>
      </c>
      <c r="L71" s="230" t="e">
        <f t="shared" si="30"/>
        <v>#DIV/0!</v>
      </c>
    </row>
    <row r="72" spans="2:12" ht="30.75" customHeight="1" x14ac:dyDescent="0.25">
      <c r="B72" s="89">
        <v>3</v>
      </c>
      <c r="C72" s="100" t="s">
        <v>125</v>
      </c>
      <c r="D72" s="221"/>
      <c r="E72" s="221"/>
      <c r="F72" s="221"/>
      <c r="G72" s="221"/>
      <c r="H72" s="221"/>
      <c r="I72" s="221"/>
      <c r="J72" s="221"/>
      <c r="K72" s="221"/>
      <c r="L72" s="230" t="e">
        <f t="shared" si="30"/>
        <v>#DIV/0!</v>
      </c>
    </row>
    <row r="73" spans="2:12" ht="19.5" customHeight="1" x14ac:dyDescent="0.25">
      <c r="B73" s="89"/>
      <c r="C73" s="100" t="s">
        <v>119</v>
      </c>
      <c r="D73" s="220"/>
      <c r="E73" s="220"/>
      <c r="F73" s="220"/>
      <c r="G73" s="221" t="e">
        <f t="shared" ref="G73:G85" si="31">AVERAGE(D73:F73)</f>
        <v>#DIV/0!</v>
      </c>
      <c r="H73" s="220"/>
      <c r="I73" s="220"/>
      <c r="J73" s="220"/>
      <c r="K73" s="221" t="e">
        <f t="shared" ref="K73:K85" si="32">AVERAGE(H73:J73)</f>
        <v>#DIV/0!</v>
      </c>
      <c r="L73" s="230" t="e">
        <f t="shared" si="30"/>
        <v>#DIV/0!</v>
      </c>
    </row>
    <row r="74" spans="2:12" ht="25.5" x14ac:dyDescent="0.25">
      <c r="B74" s="89"/>
      <c r="C74" s="100" t="s">
        <v>120</v>
      </c>
      <c r="D74" s="220"/>
      <c r="E74" s="220"/>
      <c r="F74" s="220"/>
      <c r="G74" s="221" t="e">
        <f t="shared" si="31"/>
        <v>#DIV/0!</v>
      </c>
      <c r="H74" s="220"/>
      <c r="I74" s="220"/>
      <c r="J74" s="220"/>
      <c r="K74" s="221" t="e">
        <f t="shared" si="32"/>
        <v>#DIV/0!</v>
      </c>
      <c r="L74" s="230" t="e">
        <f t="shared" si="30"/>
        <v>#DIV/0!</v>
      </c>
    </row>
    <row r="75" spans="2:12" ht="33" customHeight="1" x14ac:dyDescent="0.25">
      <c r="B75" s="89"/>
      <c r="C75" s="100" t="s">
        <v>121</v>
      </c>
      <c r="D75" s="220"/>
      <c r="E75" s="220"/>
      <c r="F75" s="220"/>
      <c r="G75" s="221" t="e">
        <f t="shared" si="31"/>
        <v>#DIV/0!</v>
      </c>
      <c r="H75" s="220"/>
      <c r="I75" s="220"/>
      <c r="J75" s="220"/>
      <c r="K75" s="221" t="e">
        <f t="shared" si="32"/>
        <v>#DIV/0!</v>
      </c>
      <c r="L75" s="230" t="e">
        <f t="shared" si="30"/>
        <v>#DIV/0!</v>
      </c>
    </row>
    <row r="76" spans="2:12" ht="69.75" customHeight="1" x14ac:dyDescent="0.25">
      <c r="B76" s="89"/>
      <c r="C76" s="100" t="s">
        <v>122</v>
      </c>
      <c r="D76" s="220"/>
      <c r="E76" s="220"/>
      <c r="F76" s="220"/>
      <c r="G76" s="221" t="e">
        <f t="shared" si="31"/>
        <v>#DIV/0!</v>
      </c>
      <c r="H76" s="220"/>
      <c r="I76" s="220"/>
      <c r="J76" s="220"/>
      <c r="K76" s="221" t="e">
        <f t="shared" si="32"/>
        <v>#DIV/0!</v>
      </c>
      <c r="L76" s="230" t="e">
        <f t="shared" si="30"/>
        <v>#DIV/0!</v>
      </c>
    </row>
    <row r="77" spans="2:12" ht="42.75" customHeight="1" x14ac:dyDescent="0.25">
      <c r="B77" s="89">
        <v>4</v>
      </c>
      <c r="C77" s="100" t="s">
        <v>123</v>
      </c>
      <c r="D77" s="220"/>
      <c r="E77" s="220"/>
      <c r="F77" s="220"/>
      <c r="G77" s="221" t="e">
        <f t="shared" si="31"/>
        <v>#DIV/0!</v>
      </c>
      <c r="H77" s="220"/>
      <c r="I77" s="220"/>
      <c r="J77" s="220"/>
      <c r="K77" s="221" t="e">
        <f t="shared" si="32"/>
        <v>#DIV/0!</v>
      </c>
      <c r="L77" s="230" t="e">
        <f t="shared" si="30"/>
        <v>#DIV/0!</v>
      </c>
    </row>
    <row r="78" spans="2:12" ht="26.25" customHeight="1" x14ac:dyDescent="0.25">
      <c r="B78" s="231"/>
      <c r="C78" s="129" t="s">
        <v>126</v>
      </c>
      <c r="D78" s="221">
        <f>SUM(D73:D77)</f>
        <v>0</v>
      </c>
      <c r="E78" s="221">
        <f t="shared" ref="E78:F78" si="33">SUM(E73:E77)</f>
        <v>0</v>
      </c>
      <c r="F78" s="221">
        <f t="shared" si="33"/>
        <v>0</v>
      </c>
      <c r="G78" s="221">
        <f t="shared" si="31"/>
        <v>0</v>
      </c>
      <c r="H78" s="221">
        <f t="shared" ref="H78:J78" si="34">SUM(H73:H77)</f>
        <v>0</v>
      </c>
      <c r="I78" s="221">
        <f t="shared" si="34"/>
        <v>0</v>
      </c>
      <c r="J78" s="221">
        <f t="shared" si="34"/>
        <v>0</v>
      </c>
      <c r="K78" s="221">
        <f t="shared" si="32"/>
        <v>0</v>
      </c>
      <c r="L78" s="230" t="e">
        <f t="shared" si="30"/>
        <v>#DIV/0!</v>
      </c>
    </row>
    <row r="79" spans="2:12" ht="33.75" customHeight="1" x14ac:dyDescent="0.25">
      <c r="B79" s="89">
        <v>5</v>
      </c>
      <c r="C79" s="100" t="s">
        <v>127</v>
      </c>
      <c r="D79" s="220"/>
      <c r="E79" s="220"/>
      <c r="F79" s="220"/>
      <c r="G79" s="221" t="e">
        <f t="shared" si="31"/>
        <v>#DIV/0!</v>
      </c>
      <c r="H79" s="220"/>
      <c r="I79" s="220"/>
      <c r="J79" s="220"/>
      <c r="K79" s="221" t="e">
        <f t="shared" si="32"/>
        <v>#DIV/0!</v>
      </c>
      <c r="L79" s="230" t="e">
        <f t="shared" si="30"/>
        <v>#DIV/0!</v>
      </c>
    </row>
    <row r="80" spans="2:12" ht="22.5" customHeight="1" x14ac:dyDescent="0.25">
      <c r="B80" s="89">
        <v>6</v>
      </c>
      <c r="C80" s="100" t="s">
        <v>128</v>
      </c>
      <c r="D80" s="220"/>
      <c r="E80" s="220"/>
      <c r="F80" s="220"/>
      <c r="G80" s="221" t="e">
        <f t="shared" si="31"/>
        <v>#DIV/0!</v>
      </c>
      <c r="H80" s="220"/>
      <c r="I80" s="220"/>
      <c r="J80" s="220"/>
      <c r="K80" s="221" t="e">
        <f t="shared" si="32"/>
        <v>#DIV/0!</v>
      </c>
      <c r="L80" s="230" t="e">
        <f t="shared" si="30"/>
        <v>#DIV/0!</v>
      </c>
    </row>
    <row r="81" spans="2:12" ht="42.75" customHeight="1" x14ac:dyDescent="0.25">
      <c r="B81" s="231"/>
      <c r="C81" s="129" t="s">
        <v>129</v>
      </c>
      <c r="D81" s="221">
        <f t="shared" ref="D81:F81" si="35">SUM(D79:D80)</f>
        <v>0</v>
      </c>
      <c r="E81" s="221">
        <f t="shared" si="35"/>
        <v>0</v>
      </c>
      <c r="F81" s="221">
        <f t="shared" si="35"/>
        <v>0</v>
      </c>
      <c r="G81" s="221">
        <f t="shared" si="31"/>
        <v>0</v>
      </c>
      <c r="H81" s="221">
        <f t="shared" ref="H81:J81" si="36">SUM(H79:H80)</f>
        <v>0</v>
      </c>
      <c r="I81" s="221">
        <f t="shared" si="36"/>
        <v>0</v>
      </c>
      <c r="J81" s="221">
        <f t="shared" si="36"/>
        <v>0</v>
      </c>
      <c r="K81" s="221">
        <f t="shared" si="32"/>
        <v>0</v>
      </c>
      <c r="L81" s="230" t="e">
        <f t="shared" si="30"/>
        <v>#DIV/0!</v>
      </c>
    </row>
    <row r="82" spans="2:12" ht="22.5" customHeight="1" x14ac:dyDescent="0.25">
      <c r="B82" s="89">
        <v>7</v>
      </c>
      <c r="C82" s="100" t="s">
        <v>130</v>
      </c>
      <c r="D82" s="220"/>
      <c r="E82" s="220"/>
      <c r="F82" s="220"/>
      <c r="G82" s="221" t="e">
        <f t="shared" si="31"/>
        <v>#DIV/0!</v>
      </c>
      <c r="H82" s="220"/>
      <c r="I82" s="220"/>
      <c r="J82" s="220"/>
      <c r="K82" s="221" t="e">
        <f t="shared" si="32"/>
        <v>#DIV/0!</v>
      </c>
      <c r="L82" s="230" t="e">
        <f t="shared" si="30"/>
        <v>#DIV/0!</v>
      </c>
    </row>
    <row r="83" spans="2:12" ht="22.5" customHeight="1" x14ac:dyDescent="0.25">
      <c r="B83" s="89">
        <v>8</v>
      </c>
      <c r="C83" s="100" t="s">
        <v>131</v>
      </c>
      <c r="D83" s="220"/>
      <c r="E83" s="220"/>
      <c r="F83" s="220"/>
      <c r="G83" s="221" t="e">
        <f t="shared" si="31"/>
        <v>#DIV/0!</v>
      </c>
      <c r="H83" s="220"/>
      <c r="I83" s="220"/>
      <c r="J83" s="220"/>
      <c r="K83" s="221" t="e">
        <f t="shared" si="32"/>
        <v>#DIV/0!</v>
      </c>
      <c r="L83" s="230" t="e">
        <f t="shared" si="30"/>
        <v>#DIV/0!</v>
      </c>
    </row>
    <row r="84" spans="2:12" ht="22.5" customHeight="1" x14ac:dyDescent="0.25">
      <c r="B84" s="89">
        <v>9</v>
      </c>
      <c r="C84" s="100" t="s">
        <v>132</v>
      </c>
      <c r="D84" s="220"/>
      <c r="E84" s="220"/>
      <c r="F84" s="220"/>
      <c r="G84" s="221" t="e">
        <f t="shared" si="31"/>
        <v>#DIV/0!</v>
      </c>
      <c r="H84" s="220"/>
      <c r="I84" s="220"/>
      <c r="J84" s="220"/>
      <c r="K84" s="221" t="e">
        <f t="shared" si="32"/>
        <v>#DIV/0!</v>
      </c>
      <c r="L84" s="230" t="e">
        <f t="shared" si="30"/>
        <v>#DIV/0!</v>
      </c>
    </row>
    <row r="85" spans="2:12" ht="29.25" customHeight="1" x14ac:dyDescent="0.25">
      <c r="B85" s="129"/>
      <c r="C85" s="129" t="s">
        <v>133</v>
      </c>
      <c r="D85" s="221">
        <f t="shared" ref="D85:F85" si="37">SUM(D82:D84)</f>
        <v>0</v>
      </c>
      <c r="E85" s="221">
        <f t="shared" si="37"/>
        <v>0</v>
      </c>
      <c r="F85" s="221">
        <f t="shared" si="37"/>
        <v>0</v>
      </c>
      <c r="G85" s="221">
        <f t="shared" si="31"/>
        <v>0</v>
      </c>
      <c r="H85" s="221">
        <f t="shared" ref="H85:J85" si="38">SUM(H82:H84)</f>
        <v>0</v>
      </c>
      <c r="I85" s="221">
        <f t="shared" si="38"/>
        <v>0</v>
      </c>
      <c r="J85" s="221">
        <f t="shared" si="38"/>
        <v>0</v>
      </c>
      <c r="K85" s="221">
        <f t="shared" si="32"/>
        <v>0</v>
      </c>
      <c r="L85" s="230" t="e">
        <f t="shared" si="30"/>
        <v>#DIV/0!</v>
      </c>
    </row>
    <row r="86" spans="2:12" ht="15.75" customHeight="1" x14ac:dyDescent="0.25">
      <c r="B86" s="128"/>
      <c r="C86" s="232"/>
      <c r="D86" s="221"/>
      <c r="E86" s="221"/>
      <c r="F86" s="221"/>
      <c r="G86" s="221"/>
      <c r="H86" s="221"/>
      <c r="I86" s="221"/>
      <c r="J86" s="221"/>
      <c r="K86" s="221"/>
      <c r="L86" s="230" t="e">
        <f t="shared" si="30"/>
        <v>#DIV/0!</v>
      </c>
    </row>
    <row r="87" spans="2:12" ht="29.25" customHeight="1" x14ac:dyDescent="0.25">
      <c r="B87" s="222"/>
      <c r="C87" s="222" t="s">
        <v>208</v>
      </c>
      <c r="D87" s="223">
        <f>D71+D78+D81+D85</f>
        <v>0</v>
      </c>
      <c r="E87" s="223">
        <f t="shared" ref="E87:F87" si="39">E71+E78+E81+E85</f>
        <v>0</v>
      </c>
      <c r="F87" s="223">
        <f t="shared" si="39"/>
        <v>0</v>
      </c>
      <c r="G87" s="223">
        <f t="shared" ref="G87" si="40">AVERAGE(D87:F87)</f>
        <v>0</v>
      </c>
      <c r="H87" s="223">
        <f t="shared" ref="H87:J87" si="41">H71+H78+H81+H85</f>
        <v>0</v>
      </c>
      <c r="I87" s="223">
        <f t="shared" si="41"/>
        <v>0</v>
      </c>
      <c r="J87" s="223">
        <f t="shared" si="41"/>
        <v>0</v>
      </c>
      <c r="K87" s="223">
        <f t="shared" ref="K87" si="42">AVERAGE(H87:J87)</f>
        <v>0</v>
      </c>
      <c r="L87" s="224" t="e">
        <f t="shared" si="30"/>
        <v>#DIV/0!</v>
      </c>
    </row>
    <row r="88" spans="2:12" ht="17.25" customHeight="1" x14ac:dyDescent="0.25"/>
    <row r="89" spans="2:12" ht="14.25" customHeight="1" x14ac:dyDescent="0.25">
      <c r="B89" s="313" t="s">
        <v>591</v>
      </c>
      <c r="C89" s="325"/>
      <c r="D89" s="316"/>
      <c r="E89" s="316"/>
      <c r="F89" s="316"/>
      <c r="G89" s="316"/>
      <c r="H89" s="316"/>
      <c r="I89" s="316"/>
      <c r="J89" s="316"/>
      <c r="K89" s="316"/>
      <c r="L89" s="326"/>
    </row>
    <row r="90" spans="2:12" ht="27.75" customHeight="1" x14ac:dyDescent="0.25">
      <c r="B90" s="475" t="s">
        <v>50</v>
      </c>
      <c r="C90" s="475" t="s">
        <v>115</v>
      </c>
      <c r="D90" s="475" t="s">
        <v>69</v>
      </c>
      <c r="E90" s="476"/>
      <c r="F90" s="476"/>
      <c r="G90" s="476"/>
      <c r="H90" s="475" t="s">
        <v>116</v>
      </c>
      <c r="I90" s="476"/>
      <c r="J90" s="476"/>
      <c r="K90" s="476"/>
      <c r="L90" s="474" t="s">
        <v>117</v>
      </c>
    </row>
    <row r="91" spans="2:12" ht="14.25" customHeight="1" x14ac:dyDescent="0.25">
      <c r="B91" s="476"/>
      <c r="C91" s="476"/>
      <c r="D91" s="219" t="s">
        <v>16</v>
      </c>
      <c r="E91" s="219" t="s">
        <v>17</v>
      </c>
      <c r="F91" s="219" t="s">
        <v>18</v>
      </c>
      <c r="G91" s="219" t="s">
        <v>51</v>
      </c>
      <c r="H91" s="219" t="s">
        <v>16</v>
      </c>
      <c r="I91" s="219" t="s">
        <v>17</v>
      </c>
      <c r="J91" s="219" t="s">
        <v>18</v>
      </c>
      <c r="K91" s="219" t="s">
        <v>51</v>
      </c>
      <c r="L91" s="474"/>
    </row>
    <row r="92" spans="2:12" ht="14.25" customHeight="1" x14ac:dyDescent="0.25">
      <c r="B92" s="154">
        <v>1</v>
      </c>
      <c r="C92" s="154">
        <v>2</v>
      </c>
      <c r="D92" s="154">
        <v>3</v>
      </c>
      <c r="E92" s="154">
        <v>4</v>
      </c>
      <c r="F92" s="154">
        <v>5</v>
      </c>
      <c r="G92" s="154">
        <v>6</v>
      </c>
      <c r="H92" s="154">
        <v>3</v>
      </c>
      <c r="I92" s="154">
        <v>4</v>
      </c>
      <c r="J92" s="154">
        <v>5</v>
      </c>
      <c r="K92" s="154">
        <v>6</v>
      </c>
      <c r="L92" s="234">
        <v>7</v>
      </c>
    </row>
    <row r="93" spans="2:12" ht="23.25" customHeight="1" x14ac:dyDescent="0.25">
      <c r="B93" s="89">
        <v>1</v>
      </c>
      <c r="C93" s="100" t="s">
        <v>118</v>
      </c>
      <c r="D93" s="89"/>
      <c r="E93" s="89"/>
      <c r="F93" s="89"/>
      <c r="G93" s="128"/>
      <c r="H93" s="89"/>
      <c r="I93" s="89"/>
      <c r="J93" s="89"/>
      <c r="K93" s="128"/>
      <c r="L93" s="230"/>
    </row>
    <row r="94" spans="2:12" ht="19.5" customHeight="1" x14ac:dyDescent="0.25">
      <c r="B94" s="89"/>
      <c r="C94" s="100" t="s">
        <v>119</v>
      </c>
      <c r="D94" s="220"/>
      <c r="E94" s="220"/>
      <c r="F94" s="220"/>
      <c r="G94" s="221" t="e">
        <f t="shared" ref="G94:G99" si="43">AVERAGE(D94:F94)</f>
        <v>#DIV/0!</v>
      </c>
      <c r="H94" s="220"/>
      <c r="I94" s="220"/>
      <c r="J94" s="220"/>
      <c r="K94" s="221" t="e">
        <f t="shared" ref="K94:K99" si="44">AVERAGE(H94:J94)</f>
        <v>#DIV/0!</v>
      </c>
      <c r="L94" s="230" t="e">
        <f t="shared" ref="L94:L115" si="45">K94/$G$119</f>
        <v>#DIV/0!</v>
      </c>
    </row>
    <row r="95" spans="2:12" ht="29.25" customHeight="1" x14ac:dyDescent="0.25">
      <c r="B95" s="89"/>
      <c r="C95" s="100" t="s">
        <v>120</v>
      </c>
      <c r="D95" s="220"/>
      <c r="E95" s="220"/>
      <c r="F95" s="220"/>
      <c r="G95" s="221" t="e">
        <f t="shared" si="43"/>
        <v>#DIV/0!</v>
      </c>
      <c r="H95" s="220"/>
      <c r="I95" s="220"/>
      <c r="J95" s="220"/>
      <c r="K95" s="221" t="e">
        <f t="shared" si="44"/>
        <v>#DIV/0!</v>
      </c>
      <c r="L95" s="230" t="e">
        <f t="shared" si="45"/>
        <v>#DIV/0!</v>
      </c>
    </row>
    <row r="96" spans="2:12" ht="33" customHeight="1" x14ac:dyDescent="0.25">
      <c r="B96" s="89"/>
      <c r="C96" s="100" t="s">
        <v>121</v>
      </c>
      <c r="D96" s="220"/>
      <c r="E96" s="220"/>
      <c r="F96" s="220"/>
      <c r="G96" s="221" t="e">
        <f t="shared" si="43"/>
        <v>#DIV/0!</v>
      </c>
      <c r="H96" s="220"/>
      <c r="I96" s="220"/>
      <c r="J96" s="220"/>
      <c r="K96" s="221" t="e">
        <f t="shared" si="44"/>
        <v>#DIV/0!</v>
      </c>
      <c r="L96" s="230" t="e">
        <f t="shared" si="45"/>
        <v>#DIV/0!</v>
      </c>
    </row>
    <row r="97" spans="2:12" ht="69.75" customHeight="1" x14ac:dyDescent="0.25">
      <c r="B97" s="89"/>
      <c r="C97" s="100" t="s">
        <v>122</v>
      </c>
      <c r="D97" s="220"/>
      <c r="E97" s="220"/>
      <c r="F97" s="220"/>
      <c r="G97" s="221" t="e">
        <f t="shared" si="43"/>
        <v>#DIV/0!</v>
      </c>
      <c r="H97" s="220"/>
      <c r="I97" s="220"/>
      <c r="J97" s="220"/>
      <c r="K97" s="221" t="e">
        <f t="shared" si="44"/>
        <v>#DIV/0!</v>
      </c>
      <c r="L97" s="230" t="e">
        <f t="shared" si="45"/>
        <v>#DIV/0!</v>
      </c>
    </row>
    <row r="98" spans="2:12" ht="42.75" customHeight="1" x14ac:dyDescent="0.25">
      <c r="B98" s="89">
        <v>2</v>
      </c>
      <c r="C98" s="100" t="s">
        <v>123</v>
      </c>
      <c r="D98" s="220"/>
      <c r="E98" s="220"/>
      <c r="F98" s="220"/>
      <c r="G98" s="221" t="e">
        <f t="shared" si="43"/>
        <v>#DIV/0!</v>
      </c>
      <c r="H98" s="220"/>
      <c r="I98" s="220"/>
      <c r="J98" s="220"/>
      <c r="K98" s="221" t="e">
        <f t="shared" si="44"/>
        <v>#DIV/0!</v>
      </c>
      <c r="L98" s="230" t="e">
        <f t="shared" si="45"/>
        <v>#DIV/0!</v>
      </c>
    </row>
    <row r="99" spans="2:12" ht="23.25" customHeight="1" x14ac:dyDescent="0.25">
      <c r="B99" s="231"/>
      <c r="C99" s="129" t="s">
        <v>124</v>
      </c>
      <c r="D99" s="221">
        <f>SUM(D93:D98)</f>
        <v>0</v>
      </c>
      <c r="E99" s="221">
        <f>SUM(E93:E98)</f>
        <v>0</v>
      </c>
      <c r="F99" s="221">
        <f>SUM(F93:F98)</f>
        <v>0</v>
      </c>
      <c r="G99" s="221">
        <f t="shared" si="43"/>
        <v>0</v>
      </c>
      <c r="H99" s="221">
        <f>SUM(H93:H98)</f>
        <v>0</v>
      </c>
      <c r="I99" s="221">
        <f>SUM(I93:I98)</f>
        <v>0</v>
      </c>
      <c r="J99" s="221">
        <f>SUM(J93:J98)</f>
        <v>0</v>
      </c>
      <c r="K99" s="221">
        <f t="shared" si="44"/>
        <v>0</v>
      </c>
      <c r="L99" s="230" t="e">
        <f t="shared" si="45"/>
        <v>#DIV/0!</v>
      </c>
    </row>
    <row r="100" spans="2:12" ht="30.75" customHeight="1" x14ac:dyDescent="0.25">
      <c r="B100" s="89">
        <v>3</v>
      </c>
      <c r="C100" s="100" t="s">
        <v>125</v>
      </c>
      <c r="D100" s="221"/>
      <c r="E100" s="221"/>
      <c r="F100" s="221"/>
      <c r="G100" s="221"/>
      <c r="H100" s="221"/>
      <c r="I100" s="221"/>
      <c r="J100" s="221"/>
      <c r="K100" s="221"/>
      <c r="L100" s="230" t="e">
        <f t="shared" si="45"/>
        <v>#DIV/0!</v>
      </c>
    </row>
    <row r="101" spans="2:12" ht="19.5" customHeight="1" x14ac:dyDescent="0.25">
      <c r="B101" s="89"/>
      <c r="C101" s="100" t="s">
        <v>119</v>
      </c>
      <c r="D101" s="220"/>
      <c r="E101" s="220"/>
      <c r="F101" s="220"/>
      <c r="G101" s="221" t="e">
        <f t="shared" ref="G101:G113" si="46">AVERAGE(D101:F101)</f>
        <v>#DIV/0!</v>
      </c>
      <c r="H101" s="220"/>
      <c r="I101" s="220"/>
      <c r="J101" s="220"/>
      <c r="K101" s="221" t="e">
        <f t="shared" ref="K101:K113" si="47">AVERAGE(H101:J101)</f>
        <v>#DIV/0!</v>
      </c>
      <c r="L101" s="230" t="e">
        <f t="shared" si="45"/>
        <v>#DIV/0!</v>
      </c>
    </row>
    <row r="102" spans="2:12" ht="25.5" x14ac:dyDescent="0.25">
      <c r="B102" s="89"/>
      <c r="C102" s="100" t="s">
        <v>120</v>
      </c>
      <c r="D102" s="220"/>
      <c r="E102" s="220"/>
      <c r="F102" s="220"/>
      <c r="G102" s="221" t="e">
        <f t="shared" si="46"/>
        <v>#DIV/0!</v>
      </c>
      <c r="H102" s="220"/>
      <c r="I102" s="220"/>
      <c r="J102" s="220"/>
      <c r="K102" s="221" t="e">
        <f t="shared" si="47"/>
        <v>#DIV/0!</v>
      </c>
      <c r="L102" s="230" t="e">
        <f t="shared" si="45"/>
        <v>#DIV/0!</v>
      </c>
    </row>
    <row r="103" spans="2:12" ht="33" customHeight="1" x14ac:dyDescent="0.25">
      <c r="B103" s="89"/>
      <c r="C103" s="100" t="s">
        <v>121</v>
      </c>
      <c r="D103" s="220"/>
      <c r="E103" s="220"/>
      <c r="F103" s="220"/>
      <c r="G103" s="221" t="e">
        <f t="shared" si="46"/>
        <v>#DIV/0!</v>
      </c>
      <c r="H103" s="220"/>
      <c r="I103" s="220"/>
      <c r="J103" s="220"/>
      <c r="K103" s="221" t="e">
        <f t="shared" si="47"/>
        <v>#DIV/0!</v>
      </c>
      <c r="L103" s="230" t="e">
        <f t="shared" si="45"/>
        <v>#DIV/0!</v>
      </c>
    </row>
    <row r="104" spans="2:12" ht="69.75" customHeight="1" x14ac:dyDescent="0.25">
      <c r="B104" s="89"/>
      <c r="C104" s="100" t="s">
        <v>122</v>
      </c>
      <c r="D104" s="220"/>
      <c r="E104" s="220"/>
      <c r="F104" s="220"/>
      <c r="G104" s="221" t="e">
        <f t="shared" si="46"/>
        <v>#DIV/0!</v>
      </c>
      <c r="H104" s="220"/>
      <c r="I104" s="220"/>
      <c r="J104" s="220"/>
      <c r="K104" s="221" t="e">
        <f t="shared" si="47"/>
        <v>#DIV/0!</v>
      </c>
      <c r="L104" s="230" t="e">
        <f t="shared" si="45"/>
        <v>#DIV/0!</v>
      </c>
    </row>
    <row r="105" spans="2:12" ht="42.75" customHeight="1" x14ac:dyDescent="0.25">
      <c r="B105" s="89">
        <v>4</v>
      </c>
      <c r="C105" s="100" t="s">
        <v>123</v>
      </c>
      <c r="D105" s="220"/>
      <c r="E105" s="220"/>
      <c r="F105" s="220"/>
      <c r="G105" s="221" t="e">
        <f t="shared" si="46"/>
        <v>#DIV/0!</v>
      </c>
      <c r="H105" s="220"/>
      <c r="I105" s="220"/>
      <c r="J105" s="220"/>
      <c r="K105" s="221" t="e">
        <f t="shared" si="47"/>
        <v>#DIV/0!</v>
      </c>
      <c r="L105" s="230" t="e">
        <f t="shared" si="45"/>
        <v>#DIV/0!</v>
      </c>
    </row>
    <row r="106" spans="2:12" ht="26.25" customHeight="1" x14ac:dyDescent="0.25">
      <c r="B106" s="231"/>
      <c r="C106" s="129" t="s">
        <v>126</v>
      </c>
      <c r="D106" s="221">
        <f>SUM(D101:D105)</f>
        <v>0</v>
      </c>
      <c r="E106" s="221">
        <f t="shared" ref="E106:F106" si="48">SUM(E101:E105)</f>
        <v>0</v>
      </c>
      <c r="F106" s="221">
        <f t="shared" si="48"/>
        <v>0</v>
      </c>
      <c r="G106" s="221">
        <f t="shared" si="46"/>
        <v>0</v>
      </c>
      <c r="H106" s="221">
        <f t="shared" ref="H106:J106" si="49">SUM(H101:H105)</f>
        <v>0</v>
      </c>
      <c r="I106" s="221">
        <f t="shared" si="49"/>
        <v>0</v>
      </c>
      <c r="J106" s="221">
        <f t="shared" si="49"/>
        <v>0</v>
      </c>
      <c r="K106" s="221">
        <f t="shared" si="47"/>
        <v>0</v>
      </c>
      <c r="L106" s="230" t="e">
        <f t="shared" si="45"/>
        <v>#DIV/0!</v>
      </c>
    </row>
    <row r="107" spans="2:12" ht="33.75" customHeight="1" x14ac:dyDescent="0.25">
      <c r="B107" s="89">
        <v>5</v>
      </c>
      <c r="C107" s="100" t="s">
        <v>127</v>
      </c>
      <c r="D107" s="220"/>
      <c r="E107" s="220"/>
      <c r="F107" s="220"/>
      <c r="G107" s="221" t="e">
        <f t="shared" si="46"/>
        <v>#DIV/0!</v>
      </c>
      <c r="H107" s="220"/>
      <c r="I107" s="220"/>
      <c r="J107" s="220"/>
      <c r="K107" s="221" t="e">
        <f t="shared" si="47"/>
        <v>#DIV/0!</v>
      </c>
      <c r="L107" s="230" t="e">
        <f t="shared" si="45"/>
        <v>#DIV/0!</v>
      </c>
    </row>
    <row r="108" spans="2:12" ht="22.5" customHeight="1" x14ac:dyDescent="0.25">
      <c r="B108" s="89">
        <v>6</v>
      </c>
      <c r="C108" s="100" t="s">
        <v>128</v>
      </c>
      <c r="D108" s="220"/>
      <c r="E108" s="220"/>
      <c r="F108" s="220"/>
      <c r="G108" s="221" t="e">
        <f t="shared" si="46"/>
        <v>#DIV/0!</v>
      </c>
      <c r="H108" s="220"/>
      <c r="I108" s="220"/>
      <c r="J108" s="220"/>
      <c r="K108" s="221" t="e">
        <f t="shared" si="47"/>
        <v>#DIV/0!</v>
      </c>
      <c r="L108" s="230" t="e">
        <f t="shared" si="45"/>
        <v>#DIV/0!</v>
      </c>
    </row>
    <row r="109" spans="2:12" ht="42.75" customHeight="1" x14ac:dyDescent="0.25">
      <c r="B109" s="231"/>
      <c r="C109" s="129" t="s">
        <v>129</v>
      </c>
      <c r="D109" s="221">
        <f t="shared" ref="D109:F109" si="50">SUM(D107:D108)</f>
        <v>0</v>
      </c>
      <c r="E109" s="221">
        <f t="shared" si="50"/>
        <v>0</v>
      </c>
      <c r="F109" s="221">
        <f t="shared" si="50"/>
        <v>0</v>
      </c>
      <c r="G109" s="221">
        <f t="shared" si="46"/>
        <v>0</v>
      </c>
      <c r="H109" s="221">
        <f t="shared" ref="H109:J109" si="51">SUM(H107:H108)</f>
        <v>0</v>
      </c>
      <c r="I109" s="221">
        <f t="shared" si="51"/>
        <v>0</v>
      </c>
      <c r="J109" s="221">
        <f t="shared" si="51"/>
        <v>0</v>
      </c>
      <c r="K109" s="221">
        <f t="shared" si="47"/>
        <v>0</v>
      </c>
      <c r="L109" s="230" t="e">
        <f t="shared" si="45"/>
        <v>#DIV/0!</v>
      </c>
    </row>
    <row r="110" spans="2:12" ht="22.5" customHeight="1" x14ac:dyDescent="0.25">
      <c r="B110" s="89">
        <v>7</v>
      </c>
      <c r="C110" s="100" t="s">
        <v>130</v>
      </c>
      <c r="D110" s="220"/>
      <c r="E110" s="220"/>
      <c r="F110" s="220"/>
      <c r="G110" s="221" t="e">
        <f t="shared" si="46"/>
        <v>#DIV/0!</v>
      </c>
      <c r="H110" s="220"/>
      <c r="I110" s="220"/>
      <c r="J110" s="220"/>
      <c r="K110" s="221" t="e">
        <f t="shared" si="47"/>
        <v>#DIV/0!</v>
      </c>
      <c r="L110" s="230" t="e">
        <f t="shared" si="45"/>
        <v>#DIV/0!</v>
      </c>
    </row>
    <row r="111" spans="2:12" ht="22.5" customHeight="1" x14ac:dyDescent="0.25">
      <c r="B111" s="89">
        <v>8</v>
      </c>
      <c r="C111" s="100" t="s">
        <v>131</v>
      </c>
      <c r="D111" s="220"/>
      <c r="E111" s="220"/>
      <c r="F111" s="220"/>
      <c r="G111" s="221" t="e">
        <f t="shared" si="46"/>
        <v>#DIV/0!</v>
      </c>
      <c r="H111" s="220"/>
      <c r="I111" s="220"/>
      <c r="J111" s="220"/>
      <c r="K111" s="221" t="e">
        <f t="shared" si="47"/>
        <v>#DIV/0!</v>
      </c>
      <c r="L111" s="230" t="e">
        <f t="shared" si="45"/>
        <v>#DIV/0!</v>
      </c>
    </row>
    <row r="112" spans="2:12" ht="22.5" customHeight="1" x14ac:dyDescent="0.25">
      <c r="B112" s="89">
        <v>9</v>
      </c>
      <c r="C112" s="100" t="s">
        <v>132</v>
      </c>
      <c r="D112" s="220"/>
      <c r="E112" s="220"/>
      <c r="F112" s="220"/>
      <c r="G112" s="221" t="e">
        <f t="shared" si="46"/>
        <v>#DIV/0!</v>
      </c>
      <c r="H112" s="220"/>
      <c r="I112" s="220"/>
      <c r="J112" s="220"/>
      <c r="K112" s="221" t="e">
        <f t="shared" si="47"/>
        <v>#DIV/0!</v>
      </c>
      <c r="L112" s="230" t="e">
        <f t="shared" si="45"/>
        <v>#DIV/0!</v>
      </c>
    </row>
    <row r="113" spans="2:12" ht="29.25" customHeight="1" x14ac:dyDescent="0.25">
      <c r="B113" s="129"/>
      <c r="C113" s="129" t="s">
        <v>133</v>
      </c>
      <c r="D113" s="221">
        <f t="shared" ref="D113:F113" si="52">SUM(D110:D112)</f>
        <v>0</v>
      </c>
      <c r="E113" s="221">
        <f t="shared" si="52"/>
        <v>0</v>
      </c>
      <c r="F113" s="221">
        <f t="shared" si="52"/>
        <v>0</v>
      </c>
      <c r="G113" s="221">
        <f t="shared" si="46"/>
        <v>0</v>
      </c>
      <c r="H113" s="221">
        <f t="shared" ref="H113:J113" si="53">SUM(H110:H112)</f>
        <v>0</v>
      </c>
      <c r="I113" s="221">
        <f t="shared" si="53"/>
        <v>0</v>
      </c>
      <c r="J113" s="221">
        <f t="shared" si="53"/>
        <v>0</v>
      </c>
      <c r="K113" s="221">
        <f t="shared" si="47"/>
        <v>0</v>
      </c>
      <c r="L113" s="230" t="e">
        <f t="shared" si="45"/>
        <v>#DIV/0!</v>
      </c>
    </row>
    <row r="114" spans="2:12" ht="15.75" customHeight="1" x14ac:dyDescent="0.25">
      <c r="B114" s="128"/>
      <c r="C114" s="232"/>
      <c r="D114" s="221"/>
      <c r="E114" s="221"/>
      <c r="F114" s="221"/>
      <c r="G114" s="221"/>
      <c r="H114" s="221"/>
      <c r="I114" s="221"/>
      <c r="J114" s="221"/>
      <c r="K114" s="221"/>
      <c r="L114" s="230" t="e">
        <f t="shared" si="45"/>
        <v>#DIV/0!</v>
      </c>
    </row>
    <row r="115" spans="2:12" ht="29.25" customHeight="1" x14ac:dyDescent="0.25">
      <c r="B115" s="222"/>
      <c r="C115" s="222" t="s">
        <v>209</v>
      </c>
      <c r="D115" s="223">
        <f>D99+D106+D109+D113</f>
        <v>0</v>
      </c>
      <c r="E115" s="223">
        <f t="shared" ref="E115:F115" si="54">E99+E106+E109+E113</f>
        <v>0</v>
      </c>
      <c r="F115" s="223">
        <f t="shared" si="54"/>
        <v>0</v>
      </c>
      <c r="G115" s="223">
        <f t="shared" ref="G115" si="55">AVERAGE(D115:F115)</f>
        <v>0</v>
      </c>
      <c r="H115" s="223">
        <f t="shared" ref="H115:J115" si="56">H99+H106+H109+H113</f>
        <v>0</v>
      </c>
      <c r="I115" s="223">
        <f t="shared" si="56"/>
        <v>0</v>
      </c>
      <c r="J115" s="223">
        <f t="shared" si="56"/>
        <v>0</v>
      </c>
      <c r="K115" s="223">
        <f t="shared" ref="K115" si="57">AVERAGE(H115:J115)</f>
        <v>0</v>
      </c>
      <c r="L115" s="224" t="e">
        <f t="shared" si="45"/>
        <v>#DIV/0!</v>
      </c>
    </row>
    <row r="116" spans="2:12" ht="18" customHeight="1" x14ac:dyDescent="0.25">
      <c r="B116" s="225"/>
      <c r="C116" s="225"/>
      <c r="D116" s="212"/>
      <c r="E116" s="212"/>
      <c r="F116" s="212"/>
      <c r="G116" s="212"/>
      <c r="H116" s="212"/>
      <c r="I116" s="212"/>
      <c r="J116" s="212"/>
      <c r="K116" s="212"/>
    </row>
    <row r="117" spans="2:12" ht="22.5" customHeight="1" x14ac:dyDescent="0.25">
      <c r="B117" s="313" t="s">
        <v>592</v>
      </c>
      <c r="C117" s="318"/>
      <c r="D117" s="319"/>
      <c r="E117" s="319"/>
      <c r="F117" s="319"/>
      <c r="G117" s="320"/>
      <c r="H117" s="212"/>
      <c r="I117" s="212"/>
      <c r="J117" s="212"/>
      <c r="K117" s="212"/>
    </row>
    <row r="118" spans="2:12" ht="27" customHeight="1" x14ac:dyDescent="0.25">
      <c r="B118" s="226" t="s">
        <v>109</v>
      </c>
      <c r="C118" s="227" t="s">
        <v>138</v>
      </c>
      <c r="D118" s="226" t="s">
        <v>16</v>
      </c>
      <c r="E118" s="226" t="s">
        <v>17</v>
      </c>
      <c r="F118" s="226" t="s">
        <v>18</v>
      </c>
      <c r="G118" s="226" t="s">
        <v>111</v>
      </c>
      <c r="H118" s="477"/>
      <c r="I118" s="477"/>
      <c r="J118" s="477"/>
      <c r="K118" s="477"/>
      <c r="L118" s="477"/>
    </row>
    <row r="119" spans="2:12" ht="31.5" customHeight="1" x14ac:dyDescent="0.25">
      <c r="B119" s="213">
        <v>1</v>
      </c>
      <c r="C119" s="228" t="s">
        <v>139</v>
      </c>
      <c r="D119" s="229">
        <f>D31+D59+D87+D115</f>
        <v>0</v>
      </c>
      <c r="E119" s="229">
        <f>E31+E59+E87+E115</f>
        <v>0</v>
      </c>
      <c r="F119" s="229">
        <f>F31+F59+F87+F115</f>
        <v>0</v>
      </c>
      <c r="G119" s="229">
        <f>AVERAGE(D119:F119)</f>
        <v>0</v>
      </c>
      <c r="H119" s="477"/>
      <c r="I119" s="477"/>
      <c r="J119" s="477"/>
      <c r="K119" s="477"/>
      <c r="L119" s="477"/>
    </row>
    <row r="120" spans="2:12" ht="22.5" customHeight="1" x14ac:dyDescent="0.25">
      <c r="B120" s="233"/>
      <c r="C120" s="217"/>
      <c r="D120" s="212"/>
      <c r="E120" s="212"/>
      <c r="F120" s="212"/>
      <c r="G120" s="212"/>
      <c r="H120" s="212"/>
      <c r="I120" s="212"/>
      <c r="J120" s="212"/>
      <c r="K120" s="212"/>
    </row>
    <row r="121" spans="2:12" ht="14.25" customHeight="1" x14ac:dyDescent="0.25">
      <c r="B121" s="61" t="s">
        <v>618</v>
      </c>
    </row>
    <row r="122" spans="2:12" ht="14.25" customHeight="1" x14ac:dyDescent="0.25">
      <c r="B122" s="61" t="s">
        <v>619</v>
      </c>
    </row>
    <row r="123" spans="2:12" ht="14.25" customHeight="1" x14ac:dyDescent="0.25">
      <c r="B123" s="61" t="s">
        <v>620</v>
      </c>
    </row>
    <row r="124" spans="2:12" ht="14.25" customHeight="1" x14ac:dyDescent="0.25"/>
    <row r="125" spans="2:12" ht="14.25" customHeight="1" x14ac:dyDescent="0.25"/>
    <row r="126" spans="2:12" ht="14.25" customHeight="1" x14ac:dyDescent="0.25"/>
    <row r="127" spans="2:12" ht="14.25" customHeight="1" x14ac:dyDescent="0.25"/>
    <row r="128" spans="2:12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</sheetData>
  <mergeCells count="21">
    <mergeCell ref="H118:L119"/>
    <mergeCell ref="B62:B63"/>
    <mergeCell ref="C62:C63"/>
    <mergeCell ref="D62:G62"/>
    <mergeCell ref="H62:K62"/>
    <mergeCell ref="L62:L63"/>
    <mergeCell ref="B90:B91"/>
    <mergeCell ref="C90:C91"/>
    <mergeCell ref="D90:G90"/>
    <mergeCell ref="H90:K90"/>
    <mergeCell ref="L90:L91"/>
    <mergeCell ref="L6:L7"/>
    <mergeCell ref="B34:B35"/>
    <mergeCell ref="C34:C35"/>
    <mergeCell ref="D34:G34"/>
    <mergeCell ref="H34:K34"/>
    <mergeCell ref="L34:L35"/>
    <mergeCell ref="B6:B7"/>
    <mergeCell ref="C6:C7"/>
    <mergeCell ref="D6:G6"/>
    <mergeCell ref="H6:K6"/>
  </mergeCells>
  <dataValidations count="1">
    <dataValidation type="whole" operator="greaterThan" allowBlank="1" showInputMessage="1" showErrorMessage="1" errorTitle="Perhatian" error="Mohon hanya memasukkan angka" prompt="Harap hanya memasukkan angka saja" sqref="D10:F14 H10:J14 D17:F21 H17:J21 D23:F24 H23:J24 D26:F28 H26:J28 D38:F42 H38:J42 D45:F49 H45:J49 D51:F52 H51:J52 D54:F56 H54:J56 D66:F70 H66:J70 D73:F77 H73:J77 D79:F80 H79:J80 D82:F84 H82:J84 D94:F98 H94:J98 D101:F105 H101:J105 D107:F108 D110:F112 H107:J108 H110:J112" xr:uid="{4FED2FBE-BB1F-435D-8486-DF5658A7DF7F}">
      <formula1>0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079B-F910-48FA-B9F6-3E6DEFDBE2D7}">
  <dimension ref="B2:K51"/>
  <sheetViews>
    <sheetView topLeftCell="A40" zoomScale="78" zoomScaleNormal="78" workbookViewId="0">
      <selection activeCell="B49" sqref="B49:B51"/>
    </sheetView>
  </sheetViews>
  <sheetFormatPr defaultColWidth="9.140625" defaultRowHeight="12.75" x14ac:dyDescent="0.25"/>
  <cols>
    <col min="1" max="1" width="4.5703125" style="235" customWidth="1"/>
    <col min="2" max="2" width="5" style="235" customWidth="1"/>
    <col min="3" max="3" width="36.28515625" style="235" customWidth="1"/>
    <col min="4" max="6" width="13.140625" style="235" customWidth="1"/>
    <col min="7" max="9" width="13.140625" style="236" customWidth="1"/>
    <col min="10" max="11" width="13.140625" style="235" customWidth="1"/>
    <col min="12" max="16384" width="9.140625" style="235"/>
  </cols>
  <sheetData>
    <row r="2" spans="2:11" x14ac:dyDescent="0.25">
      <c r="B2" s="148" t="s">
        <v>475</v>
      </c>
    </row>
    <row r="3" spans="2:11" s="59" customFormat="1" x14ac:dyDescent="0.2">
      <c r="B3" s="54" t="s">
        <v>145</v>
      </c>
      <c r="C3" s="14"/>
      <c r="D3" s="14"/>
      <c r="E3" s="14"/>
      <c r="F3" s="14"/>
      <c r="G3" s="14"/>
      <c r="H3" s="14"/>
    </row>
    <row r="4" spans="2:11" s="59" customFormat="1" ht="21.75" customHeight="1" x14ac:dyDescent="0.25">
      <c r="B4" s="52" t="s">
        <v>598</v>
      </c>
    </row>
    <row r="5" spans="2:11" s="59" customFormat="1" ht="33" customHeight="1" x14ac:dyDescent="0.25">
      <c r="B5" s="478" t="s">
        <v>50</v>
      </c>
      <c r="C5" s="480" t="s">
        <v>140</v>
      </c>
      <c r="D5" s="482" t="s">
        <v>69</v>
      </c>
      <c r="E5" s="482"/>
      <c r="F5" s="482"/>
      <c r="G5" s="483"/>
      <c r="H5" s="484" t="s">
        <v>70</v>
      </c>
      <c r="I5" s="482"/>
      <c r="J5" s="482"/>
      <c r="K5" s="483"/>
    </row>
    <row r="6" spans="2:11" s="59" customFormat="1" ht="15.6" customHeight="1" x14ac:dyDescent="0.25">
      <c r="B6" s="479"/>
      <c r="C6" s="481"/>
      <c r="D6" s="237" t="s">
        <v>16</v>
      </c>
      <c r="E6" s="149" t="s">
        <v>17</v>
      </c>
      <c r="F6" s="149" t="s">
        <v>18</v>
      </c>
      <c r="G6" s="149" t="s">
        <v>51</v>
      </c>
      <c r="H6" s="149" t="s">
        <v>16</v>
      </c>
      <c r="I6" s="149" t="s">
        <v>17</v>
      </c>
      <c r="J6" s="149" t="s">
        <v>18</v>
      </c>
      <c r="K6" s="149" t="s">
        <v>51</v>
      </c>
    </row>
    <row r="7" spans="2:11" s="59" customFormat="1" ht="21" customHeight="1" x14ac:dyDescent="0.25">
      <c r="B7" s="111">
        <v>1</v>
      </c>
      <c r="C7" s="238" t="s">
        <v>141</v>
      </c>
      <c r="D7" s="239">
        <f>'A.5.1 '!D56</f>
        <v>0</v>
      </c>
      <c r="E7" s="239">
        <f>'A.5.1 '!E56</f>
        <v>0</v>
      </c>
      <c r="F7" s="239">
        <f>'A.5.1 '!F56</f>
        <v>0</v>
      </c>
      <c r="G7" s="239">
        <f>SUM(D7:F7)/3</f>
        <v>0</v>
      </c>
      <c r="H7" s="239">
        <f>'A.5.1 '!H56</f>
        <v>0</v>
      </c>
      <c r="I7" s="239">
        <f>'A.5.1 '!I56</f>
        <v>0</v>
      </c>
      <c r="J7" s="239">
        <f>'A.5.1 '!J56</f>
        <v>0</v>
      </c>
      <c r="K7" s="239">
        <f>SUM(H7:J7)/3</f>
        <v>0</v>
      </c>
    </row>
    <row r="8" spans="2:11" s="59" customFormat="1" x14ac:dyDescent="0.25">
      <c r="B8" s="240"/>
      <c r="C8" s="133"/>
      <c r="D8" s="241"/>
      <c r="E8" s="242"/>
      <c r="F8" s="242"/>
      <c r="G8" s="243"/>
      <c r="H8" s="243"/>
      <c r="I8" s="243"/>
      <c r="J8" s="242"/>
      <c r="K8" s="242"/>
    </row>
    <row r="9" spans="2:11" s="59" customFormat="1" ht="27.75" customHeight="1" x14ac:dyDescent="0.25">
      <c r="B9" s="89">
        <v>2</v>
      </c>
      <c r="C9" s="244" t="s">
        <v>142</v>
      </c>
      <c r="D9" s="239">
        <f>'A.5.2 '!D31</f>
        <v>0</v>
      </c>
      <c r="E9" s="239">
        <f>'A.5.2 '!E31</f>
        <v>0</v>
      </c>
      <c r="F9" s="239">
        <f>'A.5.2 '!F31</f>
        <v>0</v>
      </c>
      <c r="G9" s="239">
        <f>SUM(D9:F9)/3</f>
        <v>0</v>
      </c>
      <c r="H9" s="239">
        <f>'A.5.2 '!H31</f>
        <v>0</v>
      </c>
      <c r="I9" s="239">
        <f>'A.5.2 '!I31</f>
        <v>0</v>
      </c>
      <c r="J9" s="239">
        <f>'A.5.2 '!J31</f>
        <v>0</v>
      </c>
      <c r="K9" s="239">
        <f>SUM(H9:J9)/3</f>
        <v>0</v>
      </c>
    </row>
    <row r="10" spans="2:11" s="59" customFormat="1" x14ac:dyDescent="0.25">
      <c r="B10" s="111"/>
      <c r="C10" s="245"/>
      <c r="D10" s="238"/>
      <c r="E10" s="112"/>
      <c r="F10" s="112"/>
      <c r="G10" s="112"/>
      <c r="H10" s="112"/>
      <c r="I10" s="112"/>
      <c r="J10" s="112"/>
      <c r="K10" s="112"/>
    </row>
    <row r="11" spans="2:11" s="59" customFormat="1" ht="27.75" customHeight="1" x14ac:dyDescent="0.25">
      <c r="B11" s="89">
        <v>3</v>
      </c>
      <c r="C11" s="246" t="s">
        <v>143</v>
      </c>
      <c r="D11" s="247">
        <f>D7-D9</f>
        <v>0</v>
      </c>
      <c r="E11" s="248">
        <f t="shared" ref="E11:K11" si="0">E7-E9</f>
        <v>0</v>
      </c>
      <c r="F11" s="248">
        <f t="shared" si="0"/>
        <v>0</v>
      </c>
      <c r="G11" s="248">
        <f t="shared" si="0"/>
        <v>0</v>
      </c>
      <c r="H11" s="248">
        <f t="shared" si="0"/>
        <v>0</v>
      </c>
      <c r="I11" s="248">
        <f t="shared" si="0"/>
        <v>0</v>
      </c>
      <c r="J11" s="248">
        <f t="shared" si="0"/>
        <v>0</v>
      </c>
      <c r="K11" s="248">
        <f t="shared" si="0"/>
        <v>0</v>
      </c>
    </row>
    <row r="12" spans="2:11" x14ac:dyDescent="0.25">
      <c r="B12" s="249"/>
      <c r="C12" s="250"/>
      <c r="D12" s="251"/>
      <c r="E12" s="251"/>
      <c r="F12" s="251"/>
      <c r="G12" s="249"/>
      <c r="H12" s="249"/>
      <c r="I12" s="249"/>
      <c r="J12" s="251"/>
      <c r="K12" s="251"/>
    </row>
    <row r="13" spans="2:11" ht="33.75" customHeight="1" x14ac:dyDescent="0.25">
      <c r="B13" s="249">
        <v>4</v>
      </c>
      <c r="C13" s="252" t="s">
        <v>144</v>
      </c>
      <c r="D13" s="230" t="e">
        <f>D11/D7</f>
        <v>#DIV/0!</v>
      </c>
      <c r="E13" s="230" t="e">
        <f t="shared" ref="E13:K13" si="1">E11/E7</f>
        <v>#DIV/0!</v>
      </c>
      <c r="F13" s="230" t="e">
        <f t="shared" si="1"/>
        <v>#DIV/0!</v>
      </c>
      <c r="G13" s="230" t="e">
        <f t="shared" si="1"/>
        <v>#DIV/0!</v>
      </c>
      <c r="H13" s="230" t="e">
        <f t="shared" si="1"/>
        <v>#DIV/0!</v>
      </c>
      <c r="I13" s="230" t="e">
        <f t="shared" si="1"/>
        <v>#DIV/0!</v>
      </c>
      <c r="J13" s="230" t="e">
        <f t="shared" si="1"/>
        <v>#DIV/0!</v>
      </c>
      <c r="K13" s="230" t="e">
        <f t="shared" si="1"/>
        <v>#DIV/0!</v>
      </c>
    </row>
    <row r="15" spans="2:11" x14ac:dyDescent="0.25">
      <c r="B15" s="313" t="s">
        <v>593</v>
      </c>
      <c r="C15" s="325"/>
      <c r="D15" s="325"/>
      <c r="E15" s="325"/>
      <c r="F15" s="325"/>
      <c r="G15" s="325"/>
      <c r="H15" s="325"/>
      <c r="I15" s="325"/>
      <c r="J15" s="325"/>
      <c r="K15" s="238"/>
    </row>
    <row r="16" spans="2:11" ht="28.5" customHeight="1" x14ac:dyDescent="0.25">
      <c r="B16" s="485" t="s">
        <v>50</v>
      </c>
      <c r="C16" s="486" t="s">
        <v>140</v>
      </c>
      <c r="D16" s="487" t="s">
        <v>69</v>
      </c>
      <c r="E16" s="487"/>
      <c r="F16" s="487"/>
      <c r="G16" s="488"/>
      <c r="H16" s="462" t="s">
        <v>70</v>
      </c>
      <c r="I16" s="487"/>
      <c r="J16" s="487"/>
      <c r="K16" s="488"/>
    </row>
    <row r="17" spans="2:11" ht="16.899999999999999" customHeight="1" x14ac:dyDescent="0.25">
      <c r="B17" s="479"/>
      <c r="C17" s="481"/>
      <c r="D17" s="237" t="s">
        <v>16</v>
      </c>
      <c r="E17" s="149" t="s">
        <v>17</v>
      </c>
      <c r="F17" s="149" t="s">
        <v>18</v>
      </c>
      <c r="G17" s="149" t="s">
        <v>51</v>
      </c>
      <c r="H17" s="149" t="s">
        <v>16</v>
      </c>
      <c r="I17" s="149" t="s">
        <v>17</v>
      </c>
      <c r="J17" s="149" t="s">
        <v>18</v>
      </c>
      <c r="K17" s="149" t="s">
        <v>51</v>
      </c>
    </row>
    <row r="18" spans="2:11" x14ac:dyDescent="0.25">
      <c r="B18" s="111">
        <v>1</v>
      </c>
      <c r="C18" s="238" t="s">
        <v>141</v>
      </c>
      <c r="D18" s="239">
        <f>'A.5.1 '!D110</f>
        <v>0</v>
      </c>
      <c r="E18" s="239">
        <f>'A.5.1 '!E110</f>
        <v>0</v>
      </c>
      <c r="F18" s="239">
        <f>'A.5.1 '!F110</f>
        <v>0</v>
      </c>
      <c r="G18" s="239">
        <f>SUM(D18:F18)/3</f>
        <v>0</v>
      </c>
      <c r="H18" s="239">
        <f>'A.5.1 '!H110</f>
        <v>0</v>
      </c>
      <c r="I18" s="239">
        <f>'A.5.1 '!I110</f>
        <v>0</v>
      </c>
      <c r="J18" s="239">
        <f>'A.5.1 '!J110</f>
        <v>0</v>
      </c>
      <c r="K18" s="239">
        <f>SUM(H18:J18)/3</f>
        <v>0</v>
      </c>
    </row>
    <row r="19" spans="2:11" x14ac:dyDescent="0.25">
      <c r="B19" s="240"/>
      <c r="C19" s="133"/>
      <c r="D19" s="241"/>
      <c r="E19" s="242"/>
      <c r="F19" s="242"/>
      <c r="G19" s="243"/>
      <c r="H19" s="243"/>
      <c r="I19" s="243"/>
      <c r="J19" s="242"/>
      <c r="K19" s="242"/>
    </row>
    <row r="20" spans="2:11" x14ac:dyDescent="0.25">
      <c r="B20" s="89">
        <v>2</v>
      </c>
      <c r="C20" s="244" t="s">
        <v>142</v>
      </c>
      <c r="D20" s="239">
        <f>'A.5.2 '!D59</f>
        <v>0</v>
      </c>
      <c r="E20" s="239">
        <f>'A.5.2 '!E59</f>
        <v>0</v>
      </c>
      <c r="F20" s="239">
        <f>'A.5.2 '!F59</f>
        <v>0</v>
      </c>
      <c r="G20" s="239">
        <f>SUM(D20:F20)/3</f>
        <v>0</v>
      </c>
      <c r="H20" s="239">
        <f>'A.5.2 '!H59</f>
        <v>0</v>
      </c>
      <c r="I20" s="239">
        <f>'A.5.2 '!I59</f>
        <v>0</v>
      </c>
      <c r="J20" s="239">
        <f>'A.5.2 '!J59</f>
        <v>0</v>
      </c>
      <c r="K20" s="239">
        <f>SUM(H20:J20)/3</f>
        <v>0</v>
      </c>
    </row>
    <row r="21" spans="2:11" x14ac:dyDescent="0.25">
      <c r="B21" s="111"/>
      <c r="C21" s="245"/>
      <c r="D21" s="238"/>
      <c r="E21" s="112"/>
      <c r="F21" s="112"/>
      <c r="G21" s="112"/>
      <c r="H21" s="112"/>
      <c r="I21" s="112"/>
      <c r="J21" s="112"/>
      <c r="K21" s="112"/>
    </row>
    <row r="22" spans="2:11" x14ac:dyDescent="0.25">
      <c r="B22" s="89">
        <v>3</v>
      </c>
      <c r="C22" s="246" t="s">
        <v>143</v>
      </c>
      <c r="D22" s="247">
        <f>D18-D20</f>
        <v>0</v>
      </c>
      <c r="E22" s="248">
        <f t="shared" ref="E22:J22" si="2">E18-E20</f>
        <v>0</v>
      </c>
      <c r="F22" s="248">
        <f t="shared" si="2"/>
        <v>0</v>
      </c>
      <c r="G22" s="239">
        <f>SUM(D22:F22)/3</f>
        <v>0</v>
      </c>
      <c r="H22" s="248">
        <f t="shared" si="2"/>
        <v>0</v>
      </c>
      <c r="I22" s="248">
        <f t="shared" si="2"/>
        <v>0</v>
      </c>
      <c r="J22" s="248">
        <f t="shared" si="2"/>
        <v>0</v>
      </c>
      <c r="K22" s="239">
        <f>SUM(H22:J22)/3</f>
        <v>0</v>
      </c>
    </row>
    <row r="23" spans="2:11" x14ac:dyDescent="0.25">
      <c r="B23" s="249"/>
      <c r="C23" s="250"/>
      <c r="D23" s="251"/>
      <c r="E23" s="251"/>
      <c r="F23" s="251"/>
      <c r="G23" s="249"/>
      <c r="H23" s="249"/>
      <c r="I23" s="249"/>
      <c r="J23" s="251"/>
      <c r="K23" s="251"/>
    </row>
    <row r="24" spans="2:11" ht="25.5" x14ac:dyDescent="0.25">
      <c r="B24" s="249">
        <v>4</v>
      </c>
      <c r="C24" s="252" t="s">
        <v>144</v>
      </c>
      <c r="D24" s="230" t="e">
        <f>D22/D18</f>
        <v>#DIV/0!</v>
      </c>
      <c r="E24" s="230" t="e">
        <f t="shared" ref="E24:K24" si="3">E22/E18</f>
        <v>#DIV/0!</v>
      </c>
      <c r="F24" s="230" t="e">
        <f t="shared" si="3"/>
        <v>#DIV/0!</v>
      </c>
      <c r="G24" s="230" t="e">
        <f t="shared" si="3"/>
        <v>#DIV/0!</v>
      </c>
      <c r="H24" s="230" t="e">
        <f t="shared" si="3"/>
        <v>#DIV/0!</v>
      </c>
      <c r="I24" s="230" t="e">
        <f t="shared" si="3"/>
        <v>#DIV/0!</v>
      </c>
      <c r="J24" s="230" t="e">
        <f t="shared" si="3"/>
        <v>#DIV/0!</v>
      </c>
      <c r="K24" s="230" t="e">
        <f t="shared" si="3"/>
        <v>#DIV/0!</v>
      </c>
    </row>
    <row r="26" spans="2:11" x14ac:dyDescent="0.25">
      <c r="B26" s="313" t="s">
        <v>594</v>
      </c>
      <c r="C26" s="325"/>
      <c r="D26" s="325"/>
      <c r="E26" s="325"/>
      <c r="F26" s="325"/>
      <c r="G26" s="325"/>
      <c r="H26" s="325"/>
      <c r="I26" s="325"/>
      <c r="J26" s="325"/>
      <c r="K26" s="238"/>
    </row>
    <row r="27" spans="2:11" ht="30.6" customHeight="1" x14ac:dyDescent="0.25">
      <c r="B27" s="485" t="s">
        <v>50</v>
      </c>
      <c r="C27" s="486" t="s">
        <v>140</v>
      </c>
      <c r="D27" s="487" t="s">
        <v>69</v>
      </c>
      <c r="E27" s="487"/>
      <c r="F27" s="487"/>
      <c r="G27" s="488"/>
      <c r="H27" s="462" t="s">
        <v>70</v>
      </c>
      <c r="I27" s="487"/>
      <c r="J27" s="487"/>
      <c r="K27" s="488"/>
    </row>
    <row r="28" spans="2:11" ht="18" customHeight="1" x14ac:dyDescent="0.25">
      <c r="B28" s="479"/>
      <c r="C28" s="481"/>
      <c r="D28" s="237" t="s">
        <v>16</v>
      </c>
      <c r="E28" s="149" t="s">
        <v>17</v>
      </c>
      <c r="F28" s="149" t="s">
        <v>18</v>
      </c>
      <c r="G28" s="149" t="s">
        <v>51</v>
      </c>
      <c r="H28" s="149" t="s">
        <v>16</v>
      </c>
      <c r="I28" s="149" t="s">
        <v>17</v>
      </c>
      <c r="J28" s="149" t="s">
        <v>18</v>
      </c>
      <c r="K28" s="149" t="s">
        <v>51</v>
      </c>
    </row>
    <row r="29" spans="2:11" x14ac:dyDescent="0.25">
      <c r="B29" s="111">
        <v>1</v>
      </c>
      <c r="C29" s="238" t="s">
        <v>141</v>
      </c>
      <c r="D29" s="239">
        <f>'A.5.1 '!D164</f>
        <v>0</v>
      </c>
      <c r="E29" s="239">
        <f>'A.5.1 '!E164</f>
        <v>0</v>
      </c>
      <c r="F29" s="239">
        <f>'A.5.1 '!F164</f>
        <v>0</v>
      </c>
      <c r="G29" s="239">
        <f>SUM(D29:F29)/3</f>
        <v>0</v>
      </c>
      <c r="H29" s="239">
        <f>'A.5.1 '!H164</f>
        <v>0</v>
      </c>
      <c r="I29" s="239">
        <f>'A.5.1 '!I164</f>
        <v>0</v>
      </c>
      <c r="J29" s="239">
        <f>'A.5.1 '!J164</f>
        <v>0</v>
      </c>
      <c r="K29" s="239">
        <f>SUM(H29:J29)/3</f>
        <v>0</v>
      </c>
    </row>
    <row r="30" spans="2:11" x14ac:dyDescent="0.25">
      <c r="B30" s="240"/>
      <c r="C30" s="133"/>
      <c r="D30" s="241"/>
      <c r="E30" s="242"/>
      <c r="F30" s="242"/>
      <c r="G30" s="243"/>
      <c r="H30" s="243"/>
      <c r="I30" s="243"/>
      <c r="J30" s="242"/>
      <c r="K30" s="242"/>
    </row>
    <row r="31" spans="2:11" x14ac:dyDescent="0.25">
      <c r="B31" s="89">
        <v>2</v>
      </c>
      <c r="C31" s="244" t="s">
        <v>142</v>
      </c>
      <c r="D31" s="239">
        <f>'A.5.2 '!D87</f>
        <v>0</v>
      </c>
      <c r="E31" s="239">
        <f>'A.5.2 '!E87</f>
        <v>0</v>
      </c>
      <c r="F31" s="239">
        <f>'A.5.2 '!F87</f>
        <v>0</v>
      </c>
      <c r="G31" s="239">
        <f>SUM(D31:F31)/3</f>
        <v>0</v>
      </c>
      <c r="H31" s="239">
        <f>'A.5.2 '!H87</f>
        <v>0</v>
      </c>
      <c r="I31" s="239">
        <f>'A.5.2 '!I87</f>
        <v>0</v>
      </c>
      <c r="J31" s="239">
        <f>'A.5.2 '!J87</f>
        <v>0</v>
      </c>
      <c r="K31" s="239">
        <f>SUM(H31:J31)/3</f>
        <v>0</v>
      </c>
    </row>
    <row r="32" spans="2:11" x14ac:dyDescent="0.25">
      <c r="B32" s="111"/>
      <c r="C32" s="245"/>
      <c r="D32" s="238"/>
      <c r="E32" s="112"/>
      <c r="F32" s="112"/>
      <c r="G32" s="112"/>
      <c r="H32" s="112"/>
      <c r="I32" s="112"/>
      <c r="J32" s="112"/>
      <c r="K32" s="112"/>
    </row>
    <row r="33" spans="2:11" x14ac:dyDescent="0.25">
      <c r="B33" s="89">
        <v>3</v>
      </c>
      <c r="C33" s="246" t="s">
        <v>143</v>
      </c>
      <c r="D33" s="247">
        <f>D29-D31</f>
        <v>0</v>
      </c>
      <c r="E33" s="248">
        <f t="shared" ref="E33:J33" si="4">E29-E31</f>
        <v>0</v>
      </c>
      <c r="F33" s="248">
        <f t="shared" si="4"/>
        <v>0</v>
      </c>
      <c r="G33" s="239">
        <f>SUM(D33:F33)/3</f>
        <v>0</v>
      </c>
      <c r="H33" s="248">
        <f t="shared" si="4"/>
        <v>0</v>
      </c>
      <c r="I33" s="248">
        <f t="shared" si="4"/>
        <v>0</v>
      </c>
      <c r="J33" s="248">
        <f t="shared" si="4"/>
        <v>0</v>
      </c>
      <c r="K33" s="239">
        <f>SUM(H33:J33)/3</f>
        <v>0</v>
      </c>
    </row>
    <row r="34" spans="2:11" x14ac:dyDescent="0.25">
      <c r="B34" s="249"/>
      <c r="C34" s="250"/>
      <c r="D34" s="251"/>
      <c r="E34" s="251"/>
      <c r="F34" s="251"/>
      <c r="G34" s="249"/>
      <c r="H34" s="249"/>
      <c r="I34" s="249"/>
      <c r="J34" s="251"/>
      <c r="K34" s="251"/>
    </row>
    <row r="35" spans="2:11" ht="25.5" x14ac:dyDescent="0.25">
      <c r="B35" s="249">
        <v>4</v>
      </c>
      <c r="C35" s="252" t="s">
        <v>144</v>
      </c>
      <c r="D35" s="230" t="e">
        <f>D33/D29</f>
        <v>#DIV/0!</v>
      </c>
      <c r="E35" s="230" t="e">
        <f t="shared" ref="E35:J35" si="5">E33/E29</f>
        <v>#DIV/0!</v>
      </c>
      <c r="F35" s="230" t="e">
        <f t="shared" si="5"/>
        <v>#DIV/0!</v>
      </c>
      <c r="G35" s="239" t="e">
        <f>SUM(D35:F35)/3</f>
        <v>#DIV/0!</v>
      </c>
      <c r="H35" s="230" t="e">
        <f t="shared" si="5"/>
        <v>#DIV/0!</v>
      </c>
      <c r="I35" s="230" t="e">
        <f t="shared" si="5"/>
        <v>#DIV/0!</v>
      </c>
      <c r="J35" s="230" t="e">
        <f t="shared" si="5"/>
        <v>#DIV/0!</v>
      </c>
      <c r="K35" s="239" t="e">
        <f>SUM(H35:J35)/3</f>
        <v>#DIV/0!</v>
      </c>
    </row>
    <row r="37" spans="2:11" x14ac:dyDescent="0.25">
      <c r="B37" s="52" t="s">
        <v>595</v>
      </c>
      <c r="C37" s="59"/>
      <c r="D37" s="59"/>
      <c r="E37" s="59"/>
      <c r="F37" s="59"/>
      <c r="G37" s="59"/>
      <c r="H37" s="59"/>
      <c r="I37" s="59"/>
      <c r="J37" s="59"/>
      <c r="K37" s="59"/>
    </row>
    <row r="38" spans="2:11" ht="29.45" customHeight="1" x14ac:dyDescent="0.25">
      <c r="B38" s="478" t="s">
        <v>50</v>
      </c>
      <c r="C38" s="480" t="s">
        <v>140</v>
      </c>
      <c r="D38" s="482" t="s">
        <v>69</v>
      </c>
      <c r="E38" s="482"/>
      <c r="F38" s="482"/>
      <c r="G38" s="483"/>
      <c r="H38" s="484" t="s">
        <v>70</v>
      </c>
      <c r="I38" s="482"/>
      <c r="J38" s="482"/>
      <c r="K38" s="483"/>
    </row>
    <row r="39" spans="2:11" ht="15" customHeight="1" x14ac:dyDescent="0.25">
      <c r="B39" s="479"/>
      <c r="C39" s="481"/>
      <c r="D39" s="237" t="s">
        <v>16</v>
      </c>
      <c r="E39" s="149" t="s">
        <v>17</v>
      </c>
      <c r="F39" s="149" t="s">
        <v>18</v>
      </c>
      <c r="G39" s="149" t="s">
        <v>51</v>
      </c>
      <c r="H39" s="149" t="s">
        <v>16</v>
      </c>
      <c r="I39" s="149" t="s">
        <v>17</v>
      </c>
      <c r="J39" s="149" t="s">
        <v>18</v>
      </c>
      <c r="K39" s="149" t="s">
        <v>51</v>
      </c>
    </row>
    <row r="40" spans="2:11" x14ac:dyDescent="0.25">
      <c r="B40" s="111">
        <v>1</v>
      </c>
      <c r="C40" s="238" t="s">
        <v>141</v>
      </c>
      <c r="D40" s="239">
        <f>'A.5.1 '!D218</f>
        <v>0</v>
      </c>
      <c r="E40" s="239">
        <f>'A.5.1 '!E218</f>
        <v>0</v>
      </c>
      <c r="F40" s="239">
        <f>'A.5.1 '!F218</f>
        <v>0</v>
      </c>
      <c r="G40" s="239">
        <f>SUM(D40:F40)/3</f>
        <v>0</v>
      </c>
      <c r="H40" s="239">
        <f>'A.5.1 '!H218</f>
        <v>0</v>
      </c>
      <c r="I40" s="239">
        <f>'A.5.1 '!I218</f>
        <v>0</v>
      </c>
      <c r="J40" s="239">
        <f>'A.5.1 '!J218</f>
        <v>0</v>
      </c>
      <c r="K40" s="239">
        <f>SUM(H40:J40)/3</f>
        <v>0</v>
      </c>
    </row>
    <row r="41" spans="2:11" x14ac:dyDescent="0.25">
      <c r="B41" s="240"/>
      <c r="C41" s="133"/>
      <c r="D41" s="241"/>
      <c r="E41" s="242"/>
      <c r="F41" s="242"/>
      <c r="G41" s="243"/>
      <c r="H41" s="243"/>
      <c r="I41" s="243"/>
      <c r="J41" s="242"/>
      <c r="K41" s="242"/>
    </row>
    <row r="42" spans="2:11" x14ac:dyDescent="0.25">
      <c r="B42" s="89">
        <v>2</v>
      </c>
      <c r="C42" s="244" t="s">
        <v>142</v>
      </c>
      <c r="D42" s="239">
        <f>'A.5.2 '!D115</f>
        <v>0</v>
      </c>
      <c r="E42" s="239">
        <f>'A.5.2 '!E115</f>
        <v>0</v>
      </c>
      <c r="F42" s="239">
        <f>'A.5.2 '!F115</f>
        <v>0</v>
      </c>
      <c r="G42" s="239">
        <f>SUM(D42:F42)/3</f>
        <v>0</v>
      </c>
      <c r="H42" s="239">
        <f>'A.5.2 '!H115</f>
        <v>0</v>
      </c>
      <c r="I42" s="239">
        <f>'A.5.2 '!I115</f>
        <v>0</v>
      </c>
      <c r="J42" s="239">
        <f>'A.5.2 '!J115</f>
        <v>0</v>
      </c>
      <c r="K42" s="239">
        <f>SUM(H42:J42)/3</f>
        <v>0</v>
      </c>
    </row>
    <row r="43" spans="2:11" x14ac:dyDescent="0.25">
      <c r="B43" s="111"/>
      <c r="C43" s="245"/>
      <c r="D43" s="238"/>
      <c r="E43" s="112"/>
      <c r="F43" s="112"/>
      <c r="G43" s="112"/>
      <c r="H43" s="112"/>
      <c r="I43" s="112"/>
      <c r="J43" s="112"/>
      <c r="K43" s="112"/>
    </row>
    <row r="44" spans="2:11" x14ac:dyDescent="0.25">
      <c r="B44" s="89">
        <v>3</v>
      </c>
      <c r="C44" s="246" t="s">
        <v>143</v>
      </c>
      <c r="D44" s="247">
        <f>D40-D42</f>
        <v>0</v>
      </c>
      <c r="E44" s="248">
        <f t="shared" ref="E44:J44" si="6">E40-E42</f>
        <v>0</v>
      </c>
      <c r="F44" s="248">
        <f t="shared" si="6"/>
        <v>0</v>
      </c>
      <c r="G44" s="239">
        <f>SUM(D44:F44)/3</f>
        <v>0</v>
      </c>
      <c r="H44" s="248">
        <f t="shared" si="6"/>
        <v>0</v>
      </c>
      <c r="I44" s="248">
        <f t="shared" si="6"/>
        <v>0</v>
      </c>
      <c r="J44" s="248">
        <f t="shared" si="6"/>
        <v>0</v>
      </c>
      <c r="K44" s="239">
        <f>SUM(H44:J44)/3</f>
        <v>0</v>
      </c>
    </row>
    <row r="45" spans="2:11" x14ac:dyDescent="0.25">
      <c r="B45" s="249"/>
      <c r="C45" s="250"/>
      <c r="D45" s="251"/>
      <c r="E45" s="251"/>
      <c r="F45" s="251"/>
      <c r="G45" s="249"/>
      <c r="H45" s="249"/>
      <c r="I45" s="249"/>
      <c r="J45" s="251"/>
      <c r="K45" s="251"/>
    </row>
    <row r="46" spans="2:11" ht="25.5" x14ac:dyDescent="0.25">
      <c r="B46" s="249">
        <v>4</v>
      </c>
      <c r="C46" s="252" t="s">
        <v>144</v>
      </c>
      <c r="D46" s="230" t="e">
        <f>D44/D40</f>
        <v>#DIV/0!</v>
      </c>
      <c r="E46" s="230" t="e">
        <f t="shared" ref="E46:J46" si="7">E44/E40</f>
        <v>#DIV/0!</v>
      </c>
      <c r="F46" s="230" t="e">
        <f t="shared" si="7"/>
        <v>#DIV/0!</v>
      </c>
      <c r="G46" s="239" t="e">
        <f>SUM(D46:F46)/3</f>
        <v>#DIV/0!</v>
      </c>
      <c r="H46" s="230" t="e">
        <f t="shared" si="7"/>
        <v>#DIV/0!</v>
      </c>
      <c r="I46" s="230" t="e">
        <f t="shared" si="7"/>
        <v>#DIV/0!</v>
      </c>
      <c r="J46" s="230" t="e">
        <f t="shared" si="7"/>
        <v>#DIV/0!</v>
      </c>
      <c r="K46" s="239" t="e">
        <f>SUM(H46:J46)/3</f>
        <v>#DIV/0!</v>
      </c>
    </row>
    <row r="49" spans="2:2" x14ac:dyDescent="0.25">
      <c r="B49" s="61" t="s">
        <v>618</v>
      </c>
    </row>
    <row r="50" spans="2:2" x14ac:dyDescent="0.25">
      <c r="B50" s="61" t="s">
        <v>619</v>
      </c>
    </row>
    <row r="51" spans="2:2" x14ac:dyDescent="0.25">
      <c r="B51" s="61" t="s">
        <v>620</v>
      </c>
    </row>
  </sheetData>
  <mergeCells count="16">
    <mergeCell ref="B38:B39"/>
    <mergeCell ref="C38:C39"/>
    <mergeCell ref="D38:G38"/>
    <mergeCell ref="H38:K38"/>
    <mergeCell ref="B5:B6"/>
    <mergeCell ref="C5:C6"/>
    <mergeCell ref="D5:G5"/>
    <mergeCell ref="H5:K5"/>
    <mergeCell ref="B16:B17"/>
    <mergeCell ref="C16:C17"/>
    <mergeCell ref="D16:G16"/>
    <mergeCell ref="H16:K16"/>
    <mergeCell ref="B27:B28"/>
    <mergeCell ref="C27:C28"/>
    <mergeCell ref="D27:G27"/>
    <mergeCell ref="H27:K27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7329C-3ED9-41BB-B918-971513E95C29}">
  <dimension ref="A2:M284"/>
  <sheetViews>
    <sheetView topLeftCell="A276" zoomScale="67" zoomScaleNormal="100" workbookViewId="0">
      <selection activeCell="B282" sqref="B282:B284"/>
    </sheetView>
  </sheetViews>
  <sheetFormatPr defaultColWidth="9.140625" defaultRowHeight="12.75" x14ac:dyDescent="0.25"/>
  <cols>
    <col min="1" max="1" width="4.5703125" style="147" customWidth="1"/>
    <col min="2" max="2" width="5.7109375" style="61" customWidth="1"/>
    <col min="3" max="3" width="39.85546875" style="58" customWidth="1"/>
    <col min="4" max="11" width="11.85546875" style="147" customWidth="1"/>
    <col min="12" max="12" width="24.140625" style="147" customWidth="1"/>
    <col min="13" max="16384" width="9.140625" style="58"/>
  </cols>
  <sheetData>
    <row r="2" spans="1:12" x14ac:dyDescent="0.2">
      <c r="A2" s="54"/>
      <c r="B2" s="148" t="s">
        <v>475</v>
      </c>
      <c r="C2" s="14"/>
      <c r="D2" s="14"/>
      <c r="E2" s="14"/>
      <c r="F2" s="14"/>
      <c r="G2" s="14"/>
      <c r="H2" s="14"/>
    </row>
    <row r="3" spans="1:12" x14ac:dyDescent="0.2">
      <c r="A3" s="54"/>
      <c r="B3" s="54" t="s">
        <v>145</v>
      </c>
      <c r="C3" s="14"/>
      <c r="D3" s="14"/>
      <c r="E3" s="14"/>
      <c r="F3" s="14"/>
      <c r="G3" s="14"/>
      <c r="H3" s="14"/>
    </row>
    <row r="4" spans="1:12" x14ac:dyDescent="0.25">
      <c r="B4" s="148" t="s">
        <v>615</v>
      </c>
    </row>
    <row r="5" spans="1:12" x14ac:dyDescent="0.25">
      <c r="B5" s="314" t="s">
        <v>599</v>
      </c>
      <c r="C5" s="315"/>
      <c r="D5" s="316"/>
      <c r="E5" s="316"/>
      <c r="F5" s="316"/>
      <c r="G5" s="316"/>
      <c r="H5" s="316"/>
      <c r="I5" s="316"/>
      <c r="J5" s="316"/>
      <c r="K5" s="316"/>
      <c r="L5" s="317"/>
    </row>
    <row r="6" spans="1:12" ht="30" customHeight="1" x14ac:dyDescent="0.25">
      <c r="B6" s="467" t="s">
        <v>50</v>
      </c>
      <c r="C6" s="465" t="s">
        <v>86</v>
      </c>
      <c r="D6" s="462" t="s">
        <v>69</v>
      </c>
      <c r="E6" s="463"/>
      <c r="F6" s="463"/>
      <c r="G6" s="464"/>
      <c r="H6" s="462" t="s">
        <v>70</v>
      </c>
      <c r="I6" s="463"/>
      <c r="J6" s="463"/>
      <c r="K6" s="464"/>
      <c r="L6" s="465" t="s">
        <v>87</v>
      </c>
    </row>
    <row r="7" spans="1:12" ht="21.75" customHeight="1" x14ac:dyDescent="0.25">
      <c r="B7" s="468"/>
      <c r="C7" s="469"/>
      <c r="D7" s="150" t="s">
        <v>16</v>
      </c>
      <c r="E7" s="150" t="s">
        <v>17</v>
      </c>
      <c r="F7" s="150" t="s">
        <v>18</v>
      </c>
      <c r="G7" s="149" t="s">
        <v>51</v>
      </c>
      <c r="H7" s="150" t="s">
        <v>16</v>
      </c>
      <c r="I7" s="150" t="s">
        <v>17</v>
      </c>
      <c r="J7" s="150" t="s">
        <v>18</v>
      </c>
      <c r="K7" s="149" t="s">
        <v>51</v>
      </c>
      <c r="L7" s="466"/>
    </row>
    <row r="8" spans="1:12" x14ac:dyDescent="0.25">
      <c r="B8" s="151">
        <v>1</v>
      </c>
      <c r="C8" s="152">
        <v>2</v>
      </c>
      <c r="D8" s="152">
        <v>3</v>
      </c>
      <c r="E8" s="152">
        <v>4</v>
      </c>
      <c r="F8" s="152">
        <v>5</v>
      </c>
      <c r="G8" s="152">
        <v>6</v>
      </c>
      <c r="H8" s="152">
        <v>3</v>
      </c>
      <c r="I8" s="152">
        <v>4</v>
      </c>
      <c r="J8" s="152">
        <v>5</v>
      </c>
      <c r="K8" s="271">
        <v>6</v>
      </c>
      <c r="L8" s="272">
        <v>7</v>
      </c>
    </row>
    <row r="9" spans="1:12" x14ac:dyDescent="0.25">
      <c r="B9" s="155" t="s">
        <v>71</v>
      </c>
      <c r="C9" s="156" t="s">
        <v>88</v>
      </c>
      <c r="D9" s="157"/>
      <c r="E9" s="157"/>
      <c r="F9" s="157"/>
      <c r="G9" s="157"/>
      <c r="H9" s="157"/>
      <c r="I9" s="157"/>
      <c r="J9" s="158"/>
      <c r="K9" s="89"/>
      <c r="L9" s="111"/>
    </row>
    <row r="10" spans="1:12" x14ac:dyDescent="0.25">
      <c r="B10" s="159">
        <v>1</v>
      </c>
      <c r="C10" s="160" t="s">
        <v>211</v>
      </c>
      <c r="D10" s="161">
        <v>1</v>
      </c>
      <c r="E10" s="161">
        <v>1</v>
      </c>
      <c r="F10" s="161">
        <v>1</v>
      </c>
      <c r="G10" s="162">
        <f>SUM(D10:F10)/3</f>
        <v>1</v>
      </c>
      <c r="H10" s="161">
        <v>1</v>
      </c>
      <c r="I10" s="161">
        <v>1</v>
      </c>
      <c r="J10" s="273">
        <v>1</v>
      </c>
      <c r="K10" s="206">
        <f>SUM(H10:J10)/3</f>
        <v>1</v>
      </c>
      <c r="L10" s="110" t="e">
        <f>K10/$G$278</f>
        <v>#DIV/0!</v>
      </c>
    </row>
    <row r="11" spans="1:12" x14ac:dyDescent="0.25">
      <c r="B11" s="165">
        <v>2</v>
      </c>
      <c r="C11" s="166" t="s">
        <v>212</v>
      </c>
      <c r="D11" s="161"/>
      <c r="E11" s="161"/>
      <c r="F11" s="161"/>
      <c r="G11" s="162">
        <f t="shared" ref="G11:G12" si="0">SUM(D11:F11)/3</f>
        <v>0</v>
      </c>
      <c r="H11" s="161"/>
      <c r="I11" s="161"/>
      <c r="J11" s="273"/>
      <c r="K11" s="206">
        <f t="shared" ref="K11:K12" si="1">SUM(H11:J11)/3</f>
        <v>0</v>
      </c>
      <c r="L11" s="110" t="e">
        <f>K11/$G$278</f>
        <v>#DIV/0!</v>
      </c>
    </row>
    <row r="12" spans="1:12" ht="21.75" customHeight="1" x14ac:dyDescent="0.25">
      <c r="B12" s="167"/>
      <c r="C12" s="167" t="s">
        <v>89</v>
      </c>
      <c r="D12" s="168">
        <f>SUM(D10:D11)</f>
        <v>1</v>
      </c>
      <c r="E12" s="169">
        <f>SUM(E10:E11)</f>
        <v>1</v>
      </c>
      <c r="F12" s="169">
        <f>SUM(F10:F11)</f>
        <v>1</v>
      </c>
      <c r="G12" s="162">
        <f t="shared" si="0"/>
        <v>1</v>
      </c>
      <c r="H12" s="170">
        <f>SUM(H10:H11)</f>
        <v>1</v>
      </c>
      <c r="I12" s="170">
        <f>SUM(I10:I11)</f>
        <v>1</v>
      </c>
      <c r="J12" s="274">
        <f>SUM(J10:J11)</f>
        <v>1</v>
      </c>
      <c r="K12" s="206">
        <f t="shared" si="1"/>
        <v>1</v>
      </c>
      <c r="L12" s="110" t="e">
        <f>K12/$G$278</f>
        <v>#DIV/0!</v>
      </c>
    </row>
    <row r="13" spans="1:12" ht="38.25" x14ac:dyDescent="0.25">
      <c r="B13" s="171" t="s">
        <v>72</v>
      </c>
      <c r="C13" s="172" t="s">
        <v>90</v>
      </c>
      <c r="D13" s="162"/>
      <c r="E13" s="162"/>
      <c r="F13" s="162"/>
      <c r="G13" s="162"/>
      <c r="H13" s="162"/>
      <c r="I13" s="162"/>
      <c r="J13" s="163"/>
      <c r="K13" s="206"/>
      <c r="L13" s="110"/>
    </row>
    <row r="14" spans="1:12" ht="25.5" x14ac:dyDescent="0.25">
      <c r="B14" s="173">
        <v>3</v>
      </c>
      <c r="C14" s="174" t="s">
        <v>73</v>
      </c>
      <c r="D14" s="161"/>
      <c r="E14" s="161"/>
      <c r="F14" s="161"/>
      <c r="G14" s="162">
        <f t="shared" ref="G14:G19" si="2">SUM(D14:F14)/3</f>
        <v>0</v>
      </c>
      <c r="H14" s="161"/>
      <c r="I14" s="161"/>
      <c r="J14" s="273"/>
      <c r="K14" s="206">
        <f t="shared" ref="K14:K19" si="3">SUM(H14:J14)/3</f>
        <v>0</v>
      </c>
      <c r="L14" s="110" t="e">
        <f t="shared" ref="L14:L19" si="4">K14/$G$278</f>
        <v>#DIV/0!</v>
      </c>
    </row>
    <row r="15" spans="1:12" x14ac:dyDescent="0.25">
      <c r="B15" s="173">
        <v>4</v>
      </c>
      <c r="C15" s="174" t="s">
        <v>74</v>
      </c>
      <c r="D15" s="161"/>
      <c r="E15" s="161"/>
      <c r="F15" s="161"/>
      <c r="G15" s="162">
        <f t="shared" si="2"/>
        <v>0</v>
      </c>
      <c r="H15" s="161"/>
      <c r="I15" s="161"/>
      <c r="J15" s="273"/>
      <c r="K15" s="206">
        <f t="shared" si="3"/>
        <v>0</v>
      </c>
      <c r="L15" s="110" t="e">
        <f t="shared" si="4"/>
        <v>#DIV/0!</v>
      </c>
    </row>
    <row r="16" spans="1:12" x14ac:dyDescent="0.25">
      <c r="B16" s="173">
        <v>5</v>
      </c>
      <c r="C16" s="174" t="s">
        <v>75</v>
      </c>
      <c r="D16" s="161"/>
      <c r="E16" s="161"/>
      <c r="F16" s="161"/>
      <c r="G16" s="162">
        <f t="shared" si="2"/>
        <v>0</v>
      </c>
      <c r="H16" s="161"/>
      <c r="I16" s="161"/>
      <c r="J16" s="273"/>
      <c r="K16" s="206">
        <f t="shared" si="3"/>
        <v>0</v>
      </c>
      <c r="L16" s="110" t="e">
        <f t="shared" si="4"/>
        <v>#DIV/0!</v>
      </c>
    </row>
    <row r="17" spans="2:13" x14ac:dyDescent="0.25">
      <c r="B17" s="173">
        <v>6</v>
      </c>
      <c r="C17" s="174" t="s">
        <v>76</v>
      </c>
      <c r="D17" s="161"/>
      <c r="E17" s="161"/>
      <c r="F17" s="161"/>
      <c r="G17" s="162">
        <f t="shared" si="2"/>
        <v>0</v>
      </c>
      <c r="H17" s="161"/>
      <c r="I17" s="161"/>
      <c r="J17" s="273"/>
      <c r="K17" s="206">
        <f t="shared" si="3"/>
        <v>0</v>
      </c>
      <c r="L17" s="110" t="e">
        <f t="shared" si="4"/>
        <v>#DIV/0!</v>
      </c>
    </row>
    <row r="18" spans="2:13" x14ac:dyDescent="0.25">
      <c r="B18" s="173">
        <v>7</v>
      </c>
      <c r="C18" s="166" t="s">
        <v>77</v>
      </c>
      <c r="D18" s="161"/>
      <c r="E18" s="161"/>
      <c r="F18" s="161"/>
      <c r="G18" s="162">
        <f t="shared" si="2"/>
        <v>0</v>
      </c>
      <c r="H18" s="161"/>
      <c r="I18" s="161"/>
      <c r="J18" s="273"/>
      <c r="K18" s="206">
        <f t="shared" si="3"/>
        <v>0</v>
      </c>
      <c r="L18" s="110" t="e">
        <f t="shared" si="4"/>
        <v>#DIV/0!</v>
      </c>
    </row>
    <row r="19" spans="2:13" ht="63" customHeight="1" x14ac:dyDescent="0.25">
      <c r="B19" s="175"/>
      <c r="C19" s="167" t="s">
        <v>91</v>
      </c>
      <c r="D19" s="168">
        <f>SUM(D14:D18)</f>
        <v>0</v>
      </c>
      <c r="E19" s="169">
        <f>SUM(E13:E18)</f>
        <v>0</v>
      </c>
      <c r="F19" s="169">
        <f>SUM(F13:F18)</f>
        <v>0</v>
      </c>
      <c r="G19" s="162">
        <f t="shared" si="2"/>
        <v>0</v>
      </c>
      <c r="H19" s="170">
        <f>SUM(H13:H18)</f>
        <v>0</v>
      </c>
      <c r="I19" s="170">
        <f>SUM(I13:I18)</f>
        <v>0</v>
      </c>
      <c r="J19" s="274">
        <f>SUM(J13:J18)</f>
        <v>0</v>
      </c>
      <c r="K19" s="206">
        <f t="shared" si="3"/>
        <v>0</v>
      </c>
      <c r="L19" s="110" t="e">
        <f t="shared" si="4"/>
        <v>#DIV/0!</v>
      </c>
      <c r="M19" s="176"/>
    </row>
    <row r="20" spans="2:13" x14ac:dyDescent="0.25">
      <c r="B20" s="177" t="s">
        <v>78</v>
      </c>
      <c r="C20" s="178" t="s">
        <v>92</v>
      </c>
      <c r="D20" s="162"/>
      <c r="E20" s="162"/>
      <c r="F20" s="162"/>
      <c r="G20" s="162"/>
      <c r="H20" s="162"/>
      <c r="I20" s="162"/>
      <c r="J20" s="163"/>
      <c r="K20" s="206"/>
      <c r="L20" s="110"/>
    </row>
    <row r="21" spans="2:13" ht="25.5" x14ac:dyDescent="0.25">
      <c r="B21" s="173">
        <v>31</v>
      </c>
      <c r="C21" s="174" t="s">
        <v>79</v>
      </c>
      <c r="D21" s="161"/>
      <c r="E21" s="161"/>
      <c r="F21" s="161"/>
      <c r="G21" s="162">
        <f t="shared" ref="G21:G26" si="5">SUM(D21:F21)/3</f>
        <v>0</v>
      </c>
      <c r="H21" s="161"/>
      <c r="I21" s="161"/>
      <c r="J21" s="273"/>
      <c r="K21" s="206">
        <f t="shared" ref="K21:K26" si="6">SUM(H21:J21)/3</f>
        <v>0</v>
      </c>
      <c r="L21" s="110" t="e">
        <f t="shared" ref="L21:L30" si="7">K21/$G$278</f>
        <v>#DIV/0!</v>
      </c>
    </row>
    <row r="22" spans="2:13" x14ac:dyDescent="0.25">
      <c r="B22" s="173">
        <v>32</v>
      </c>
      <c r="C22" s="174" t="s">
        <v>80</v>
      </c>
      <c r="D22" s="161"/>
      <c r="E22" s="161"/>
      <c r="F22" s="161"/>
      <c r="G22" s="162">
        <f t="shared" si="5"/>
        <v>0</v>
      </c>
      <c r="H22" s="161"/>
      <c r="I22" s="161"/>
      <c r="J22" s="273"/>
      <c r="K22" s="206">
        <f t="shared" si="6"/>
        <v>0</v>
      </c>
      <c r="L22" s="110" t="e">
        <f t="shared" si="7"/>
        <v>#DIV/0!</v>
      </c>
    </row>
    <row r="23" spans="2:13" x14ac:dyDescent="0.25">
      <c r="B23" s="173">
        <v>33</v>
      </c>
      <c r="C23" s="174" t="s">
        <v>81</v>
      </c>
      <c r="D23" s="161"/>
      <c r="E23" s="161"/>
      <c r="F23" s="161"/>
      <c r="G23" s="162">
        <f t="shared" si="5"/>
        <v>0</v>
      </c>
      <c r="H23" s="161"/>
      <c r="I23" s="161"/>
      <c r="J23" s="273"/>
      <c r="K23" s="206">
        <f t="shared" si="6"/>
        <v>0</v>
      </c>
      <c r="L23" s="110" t="e">
        <f t="shared" si="7"/>
        <v>#DIV/0!</v>
      </c>
    </row>
    <row r="24" spans="2:13" x14ac:dyDescent="0.25">
      <c r="B24" s="173">
        <v>34</v>
      </c>
      <c r="C24" s="174" t="s">
        <v>82</v>
      </c>
      <c r="D24" s="161"/>
      <c r="E24" s="161"/>
      <c r="F24" s="161"/>
      <c r="G24" s="162">
        <f t="shared" si="5"/>
        <v>0</v>
      </c>
      <c r="H24" s="161"/>
      <c r="I24" s="161"/>
      <c r="J24" s="273"/>
      <c r="K24" s="206">
        <f t="shared" si="6"/>
        <v>0</v>
      </c>
      <c r="L24" s="110" t="e">
        <f t="shared" si="7"/>
        <v>#DIV/0!</v>
      </c>
    </row>
    <row r="25" spans="2:13" x14ac:dyDescent="0.25">
      <c r="B25" s="173">
        <v>35</v>
      </c>
      <c r="C25" s="174" t="s">
        <v>83</v>
      </c>
      <c r="D25" s="161"/>
      <c r="E25" s="161"/>
      <c r="F25" s="161"/>
      <c r="G25" s="162">
        <f t="shared" si="5"/>
        <v>0</v>
      </c>
      <c r="H25" s="161"/>
      <c r="I25" s="161"/>
      <c r="J25" s="273"/>
      <c r="K25" s="206">
        <f t="shared" si="6"/>
        <v>0</v>
      </c>
      <c r="L25" s="110" t="e">
        <f t="shared" si="7"/>
        <v>#DIV/0!</v>
      </c>
    </row>
    <row r="26" spans="2:13" ht="30.75" customHeight="1" x14ac:dyDescent="0.25">
      <c r="B26" s="175"/>
      <c r="C26" s="179" t="s">
        <v>93</v>
      </c>
      <c r="D26" s="169">
        <f>SUM(D21:D25)</f>
        <v>0</v>
      </c>
      <c r="E26" s="169">
        <f>SUM(E21:E25)</f>
        <v>0</v>
      </c>
      <c r="F26" s="169">
        <f>SUM(F21:F25)</f>
        <v>0</v>
      </c>
      <c r="G26" s="162">
        <f t="shared" si="5"/>
        <v>0</v>
      </c>
      <c r="H26" s="170">
        <f>SUM(H21:H25)</f>
        <v>0</v>
      </c>
      <c r="I26" s="170">
        <f>SUM(I21:I25)</f>
        <v>0</v>
      </c>
      <c r="J26" s="274">
        <f>SUM(J21:J25)</f>
        <v>0</v>
      </c>
      <c r="K26" s="206">
        <f t="shared" si="6"/>
        <v>0</v>
      </c>
      <c r="L26" s="110" t="e">
        <f t="shared" si="7"/>
        <v>#DIV/0!</v>
      </c>
    </row>
    <row r="27" spans="2:13" x14ac:dyDescent="0.25">
      <c r="B27" s="180" t="s">
        <v>84</v>
      </c>
      <c r="C27" s="178" t="s">
        <v>94</v>
      </c>
      <c r="D27" s="162"/>
      <c r="E27" s="162"/>
      <c r="F27" s="162"/>
      <c r="G27" s="162"/>
      <c r="H27" s="162"/>
      <c r="I27" s="162"/>
      <c r="J27" s="163"/>
      <c r="K27" s="206"/>
      <c r="L27" s="110" t="e">
        <f t="shared" si="7"/>
        <v>#DIV/0!</v>
      </c>
    </row>
    <row r="28" spans="2:13" ht="27.75" customHeight="1" x14ac:dyDescent="0.25">
      <c r="B28" s="165">
        <v>36</v>
      </c>
      <c r="C28" s="174" t="s">
        <v>95</v>
      </c>
      <c r="D28" s="161"/>
      <c r="E28" s="161"/>
      <c r="F28" s="161"/>
      <c r="G28" s="162">
        <f t="shared" ref="G28:G30" si="8">SUM(D28:F28)/3</f>
        <v>0</v>
      </c>
      <c r="H28" s="161"/>
      <c r="I28" s="161"/>
      <c r="J28" s="273"/>
      <c r="K28" s="206">
        <f t="shared" ref="K28:K30" si="9">SUM(H28:J28)/3</f>
        <v>0</v>
      </c>
      <c r="L28" s="110" t="e">
        <f t="shared" si="7"/>
        <v>#DIV/0!</v>
      </c>
    </row>
    <row r="29" spans="2:13" ht="29.25" customHeight="1" x14ac:dyDescent="0.25">
      <c r="B29" s="181">
        <v>37</v>
      </c>
      <c r="C29" s="182" t="s">
        <v>96</v>
      </c>
      <c r="D29" s="161"/>
      <c r="E29" s="161"/>
      <c r="F29" s="161"/>
      <c r="G29" s="162">
        <f t="shared" si="8"/>
        <v>0</v>
      </c>
      <c r="H29" s="161"/>
      <c r="I29" s="161"/>
      <c r="J29" s="273"/>
      <c r="K29" s="206">
        <f t="shared" si="9"/>
        <v>0</v>
      </c>
      <c r="L29" s="110" t="e">
        <f t="shared" si="7"/>
        <v>#DIV/0!</v>
      </c>
    </row>
    <row r="30" spans="2:13" ht="42" customHeight="1" x14ac:dyDescent="0.25">
      <c r="B30" s="175"/>
      <c r="C30" s="179" t="s">
        <v>97</v>
      </c>
      <c r="D30" s="169">
        <f>SUM(D28:D29)</f>
        <v>0</v>
      </c>
      <c r="E30" s="169">
        <f t="shared" ref="E30:F30" si="10">SUM(E28:E29)</f>
        <v>0</v>
      </c>
      <c r="F30" s="169">
        <f t="shared" si="10"/>
        <v>0</v>
      </c>
      <c r="G30" s="162">
        <f t="shared" si="8"/>
        <v>0</v>
      </c>
      <c r="H30" s="170">
        <f>SUM(H28:H29)</f>
        <v>0</v>
      </c>
      <c r="I30" s="170">
        <f t="shared" ref="I30:J30" si="11">SUM(I28:I29)</f>
        <v>0</v>
      </c>
      <c r="J30" s="274">
        <f t="shared" si="11"/>
        <v>0</v>
      </c>
      <c r="K30" s="206">
        <f t="shared" si="9"/>
        <v>0</v>
      </c>
      <c r="L30" s="110" t="e">
        <f t="shared" si="7"/>
        <v>#DIV/0!</v>
      </c>
    </row>
    <row r="31" spans="2:13" ht="43.5" customHeight="1" x14ac:dyDescent="0.25">
      <c r="B31" s="180" t="s">
        <v>85</v>
      </c>
      <c r="C31" s="178" t="s">
        <v>98</v>
      </c>
      <c r="D31" s="162"/>
      <c r="E31" s="162"/>
      <c r="F31" s="162"/>
      <c r="G31" s="162"/>
      <c r="H31" s="162"/>
      <c r="I31" s="162"/>
      <c r="J31" s="163"/>
      <c r="K31" s="206"/>
      <c r="L31" s="110"/>
    </row>
    <row r="32" spans="2:13" x14ac:dyDescent="0.25">
      <c r="B32" s="181">
        <v>38</v>
      </c>
      <c r="C32" s="182" t="s">
        <v>99</v>
      </c>
      <c r="D32" s="161"/>
      <c r="E32" s="161"/>
      <c r="F32" s="161"/>
      <c r="G32" s="162">
        <f t="shared" ref="G32:G36" si="12">SUM(D32:F32)/3</f>
        <v>0</v>
      </c>
      <c r="H32" s="161"/>
      <c r="I32" s="161"/>
      <c r="J32" s="273"/>
      <c r="K32" s="206">
        <f t="shared" ref="K32:K36" si="13">SUM(H32:J32)/3</f>
        <v>0</v>
      </c>
      <c r="L32" s="110" t="e">
        <f>K32/$G$278</f>
        <v>#DIV/0!</v>
      </c>
    </row>
    <row r="33" spans="2:12" ht="27.75" customHeight="1" x14ac:dyDescent="0.25">
      <c r="B33" s="181">
        <v>39</v>
      </c>
      <c r="C33" s="183" t="s">
        <v>100</v>
      </c>
      <c r="D33" s="161"/>
      <c r="E33" s="161"/>
      <c r="F33" s="161"/>
      <c r="G33" s="162">
        <f t="shared" si="12"/>
        <v>0</v>
      </c>
      <c r="H33" s="161"/>
      <c r="I33" s="161"/>
      <c r="J33" s="273"/>
      <c r="K33" s="206">
        <f t="shared" si="13"/>
        <v>0</v>
      </c>
      <c r="L33" s="110" t="e">
        <f>K33/$G$278</f>
        <v>#DIV/0!</v>
      </c>
    </row>
    <row r="34" spans="2:12" ht="19.5" customHeight="1" x14ac:dyDescent="0.25">
      <c r="B34" s="181">
        <v>40</v>
      </c>
      <c r="C34" s="184" t="s">
        <v>101</v>
      </c>
      <c r="D34" s="161"/>
      <c r="E34" s="161"/>
      <c r="F34" s="161"/>
      <c r="G34" s="162">
        <f t="shared" si="12"/>
        <v>0</v>
      </c>
      <c r="H34" s="161"/>
      <c r="I34" s="161"/>
      <c r="J34" s="273"/>
      <c r="K34" s="206">
        <f t="shared" si="13"/>
        <v>0</v>
      </c>
      <c r="L34" s="110" t="e">
        <f>K34/$G$278</f>
        <v>#DIV/0!</v>
      </c>
    </row>
    <row r="35" spans="2:12" ht="21.75" customHeight="1" x14ac:dyDescent="0.25">
      <c r="B35" s="181">
        <v>41</v>
      </c>
      <c r="C35" s="184" t="s">
        <v>102</v>
      </c>
      <c r="D35" s="161"/>
      <c r="E35" s="161"/>
      <c r="F35" s="161"/>
      <c r="G35" s="162">
        <f t="shared" si="12"/>
        <v>0</v>
      </c>
      <c r="H35" s="161"/>
      <c r="I35" s="161"/>
      <c r="J35" s="273"/>
      <c r="K35" s="206">
        <f t="shared" si="13"/>
        <v>0</v>
      </c>
      <c r="L35" s="110" t="e">
        <f>K35/$G$278</f>
        <v>#DIV/0!</v>
      </c>
    </row>
    <row r="36" spans="2:12" ht="69.75" customHeight="1" x14ac:dyDescent="0.25">
      <c r="B36" s="175"/>
      <c r="C36" s="179" t="s">
        <v>103</v>
      </c>
      <c r="D36" s="169">
        <f>SUM(D32:D35)</f>
        <v>0</v>
      </c>
      <c r="E36" s="169">
        <f t="shared" ref="E36:F36" si="14">SUM(E32:E35)</f>
        <v>0</v>
      </c>
      <c r="F36" s="169">
        <f t="shared" si="14"/>
        <v>0</v>
      </c>
      <c r="G36" s="162">
        <f t="shared" si="12"/>
        <v>0</v>
      </c>
      <c r="H36" s="169">
        <f>SUM(H32:H35)</f>
        <v>0</v>
      </c>
      <c r="I36" s="169">
        <f t="shared" ref="I36:J36" si="15">SUM(I32:I35)</f>
        <v>0</v>
      </c>
      <c r="J36" s="275">
        <f t="shared" si="15"/>
        <v>0</v>
      </c>
      <c r="K36" s="206">
        <f t="shared" si="13"/>
        <v>0</v>
      </c>
      <c r="L36" s="110" t="e">
        <f>K36/$G$278</f>
        <v>#DIV/0!</v>
      </c>
    </row>
    <row r="37" spans="2:12" ht="25.9" customHeight="1" x14ac:dyDescent="0.25">
      <c r="B37" s="180" t="s">
        <v>104</v>
      </c>
      <c r="C37" s="178" t="s">
        <v>105</v>
      </c>
      <c r="D37" s="162"/>
      <c r="E37" s="162"/>
      <c r="F37" s="162"/>
      <c r="G37" s="162"/>
      <c r="H37" s="162"/>
      <c r="I37" s="162"/>
      <c r="J37" s="163"/>
      <c r="K37" s="206"/>
      <c r="L37" s="110"/>
    </row>
    <row r="38" spans="2:12" x14ac:dyDescent="0.25">
      <c r="B38" s="181">
        <v>38</v>
      </c>
      <c r="C38" s="182" t="s">
        <v>99</v>
      </c>
      <c r="D38" s="161"/>
      <c r="E38" s="161"/>
      <c r="F38" s="161"/>
      <c r="G38" s="162">
        <f t="shared" ref="G38:G42" si="16">SUM(D38:F38)/3</f>
        <v>0</v>
      </c>
      <c r="H38" s="161"/>
      <c r="I38" s="161"/>
      <c r="J38" s="273"/>
      <c r="K38" s="206">
        <f t="shared" ref="K38:K49" si="17">SUM(H38:J38)/3</f>
        <v>0</v>
      </c>
      <c r="L38" s="110" t="e">
        <f t="shared" ref="L38:L49" si="18">K38/$G$278</f>
        <v>#DIV/0!</v>
      </c>
    </row>
    <row r="39" spans="2:12" x14ac:dyDescent="0.25">
      <c r="B39" s="181">
        <v>39</v>
      </c>
      <c r="C39" s="183" t="s">
        <v>100</v>
      </c>
      <c r="D39" s="161"/>
      <c r="E39" s="161"/>
      <c r="F39" s="161"/>
      <c r="G39" s="162">
        <f t="shared" si="16"/>
        <v>0</v>
      </c>
      <c r="H39" s="161"/>
      <c r="I39" s="161"/>
      <c r="J39" s="273"/>
      <c r="K39" s="206">
        <f t="shared" si="17"/>
        <v>0</v>
      </c>
      <c r="L39" s="110" t="e">
        <f t="shared" si="18"/>
        <v>#DIV/0!</v>
      </c>
    </row>
    <row r="40" spans="2:12" x14ac:dyDescent="0.25">
      <c r="B40" s="181">
        <v>40</v>
      </c>
      <c r="C40" s="184" t="s">
        <v>101</v>
      </c>
      <c r="D40" s="161"/>
      <c r="E40" s="161"/>
      <c r="F40" s="161"/>
      <c r="G40" s="162">
        <f t="shared" si="16"/>
        <v>0</v>
      </c>
      <c r="H40" s="161"/>
      <c r="I40" s="161"/>
      <c r="J40" s="273"/>
      <c r="K40" s="206">
        <f t="shared" si="17"/>
        <v>0</v>
      </c>
      <c r="L40" s="110" t="e">
        <f t="shared" si="18"/>
        <v>#DIV/0!</v>
      </c>
    </row>
    <row r="41" spans="2:12" ht="17.25" customHeight="1" x14ac:dyDescent="0.25">
      <c r="B41" s="181">
        <v>41</v>
      </c>
      <c r="C41" s="184" t="s">
        <v>102</v>
      </c>
      <c r="D41" s="161"/>
      <c r="E41" s="161"/>
      <c r="F41" s="161"/>
      <c r="G41" s="162">
        <f t="shared" si="16"/>
        <v>0</v>
      </c>
      <c r="H41" s="161"/>
      <c r="I41" s="161"/>
      <c r="J41" s="273"/>
      <c r="K41" s="206">
        <f t="shared" si="17"/>
        <v>0</v>
      </c>
      <c r="L41" s="110" t="e">
        <f t="shared" si="18"/>
        <v>#DIV/0!</v>
      </c>
    </row>
    <row r="42" spans="2:12" ht="32.25" customHeight="1" x14ac:dyDescent="0.25">
      <c r="B42" s="185"/>
      <c r="C42" s="186" t="s">
        <v>106</v>
      </c>
      <c r="D42" s="187">
        <f>SUM(D38:D41)</f>
        <v>0</v>
      </c>
      <c r="E42" s="187">
        <f t="shared" ref="E42:F42" si="19">SUM(E38:E41)</f>
        <v>0</v>
      </c>
      <c r="F42" s="187">
        <f t="shared" si="19"/>
        <v>0</v>
      </c>
      <c r="G42" s="188">
        <f t="shared" si="16"/>
        <v>0</v>
      </c>
      <c r="H42" s="187">
        <f>SUM(H38:H41)</f>
        <v>0</v>
      </c>
      <c r="I42" s="187">
        <f t="shared" ref="I42:J42" si="20">SUM(I38:I41)</f>
        <v>0</v>
      </c>
      <c r="J42" s="276">
        <f t="shared" si="20"/>
        <v>0</v>
      </c>
      <c r="K42" s="206">
        <f t="shared" si="17"/>
        <v>0</v>
      </c>
      <c r="L42" s="110" t="e">
        <f t="shared" si="18"/>
        <v>#DIV/0!</v>
      </c>
    </row>
    <row r="43" spans="2:12" ht="29.45" customHeight="1" x14ac:dyDescent="0.25">
      <c r="B43" s="190" t="s">
        <v>226</v>
      </c>
      <c r="C43" s="191" t="s">
        <v>239</v>
      </c>
      <c r="D43" s="161"/>
      <c r="E43" s="161"/>
      <c r="F43" s="161"/>
      <c r="G43" s="192"/>
      <c r="H43" s="161"/>
      <c r="I43" s="161"/>
      <c r="J43" s="273"/>
      <c r="K43" s="206"/>
      <c r="L43" s="110" t="e">
        <f t="shared" si="18"/>
        <v>#DIV/0!</v>
      </c>
    </row>
    <row r="44" spans="2:12" ht="30.75" customHeight="1" x14ac:dyDescent="0.25">
      <c r="B44" s="181">
        <v>42</v>
      </c>
      <c r="C44" s="193" t="s">
        <v>227</v>
      </c>
      <c r="D44" s="161"/>
      <c r="E44" s="161"/>
      <c r="F44" s="161"/>
      <c r="G44" s="192">
        <f t="shared" ref="G44:G49" si="21">SUM(D44:F44)/3</f>
        <v>0</v>
      </c>
      <c r="H44" s="161"/>
      <c r="I44" s="161"/>
      <c r="J44" s="273"/>
      <c r="K44" s="206">
        <f t="shared" si="17"/>
        <v>0</v>
      </c>
      <c r="L44" s="110" t="e">
        <f t="shared" si="18"/>
        <v>#DIV/0!</v>
      </c>
    </row>
    <row r="45" spans="2:12" ht="23.25" customHeight="1" x14ac:dyDescent="0.25">
      <c r="B45" s="181">
        <v>43</v>
      </c>
      <c r="C45" s="193" t="s">
        <v>228</v>
      </c>
      <c r="D45" s="161"/>
      <c r="E45" s="161"/>
      <c r="F45" s="161"/>
      <c r="G45" s="192">
        <f t="shared" si="21"/>
        <v>0</v>
      </c>
      <c r="H45" s="161"/>
      <c r="I45" s="161"/>
      <c r="J45" s="273"/>
      <c r="K45" s="206">
        <f t="shared" si="17"/>
        <v>0</v>
      </c>
      <c r="L45" s="110" t="e">
        <f t="shared" si="18"/>
        <v>#DIV/0!</v>
      </c>
    </row>
    <row r="46" spans="2:12" ht="39" customHeight="1" x14ac:dyDescent="0.25">
      <c r="B46" s="181">
        <v>44</v>
      </c>
      <c r="C46" s="193" t="s">
        <v>229</v>
      </c>
      <c r="D46" s="161"/>
      <c r="E46" s="161"/>
      <c r="F46" s="161"/>
      <c r="G46" s="192">
        <f t="shared" si="21"/>
        <v>0</v>
      </c>
      <c r="H46" s="161"/>
      <c r="I46" s="161"/>
      <c r="J46" s="273"/>
      <c r="K46" s="206">
        <f t="shared" si="17"/>
        <v>0</v>
      </c>
      <c r="L46" s="110" t="e">
        <f t="shared" si="18"/>
        <v>#DIV/0!</v>
      </c>
    </row>
    <row r="47" spans="2:12" ht="39" customHeight="1" x14ac:dyDescent="0.25">
      <c r="B47" s="181">
        <v>45</v>
      </c>
      <c r="C47" s="193" t="s">
        <v>232</v>
      </c>
      <c r="D47" s="161"/>
      <c r="E47" s="161"/>
      <c r="F47" s="161"/>
      <c r="G47" s="192">
        <f t="shared" si="21"/>
        <v>0</v>
      </c>
      <c r="H47" s="161"/>
      <c r="I47" s="161"/>
      <c r="J47" s="273"/>
      <c r="K47" s="206">
        <f t="shared" si="17"/>
        <v>0</v>
      </c>
      <c r="L47" s="110" t="e">
        <f t="shared" si="18"/>
        <v>#DIV/0!</v>
      </c>
    </row>
    <row r="48" spans="2:12" ht="39" customHeight="1" x14ac:dyDescent="0.25">
      <c r="B48" s="194">
        <v>46</v>
      </c>
      <c r="C48" s="195" t="s">
        <v>231</v>
      </c>
      <c r="D48" s="196"/>
      <c r="E48" s="196"/>
      <c r="F48" s="196"/>
      <c r="G48" s="192">
        <f t="shared" si="21"/>
        <v>0</v>
      </c>
      <c r="H48" s="196"/>
      <c r="I48" s="196"/>
      <c r="J48" s="277"/>
      <c r="K48" s="206">
        <f t="shared" si="17"/>
        <v>0</v>
      </c>
      <c r="L48" s="110" t="e">
        <f t="shared" si="18"/>
        <v>#DIV/0!</v>
      </c>
    </row>
    <row r="49" spans="2:12" ht="32.450000000000003" customHeight="1" x14ac:dyDescent="0.25">
      <c r="B49" s="197"/>
      <c r="C49" s="198" t="s">
        <v>240</v>
      </c>
      <c r="D49" s="199">
        <f>SUM(D44:D48)</f>
        <v>0</v>
      </c>
      <c r="E49" s="187">
        <f t="shared" ref="E49:F49" si="22">SUM(E44:E48)</f>
        <v>0</v>
      </c>
      <c r="F49" s="187">
        <f t="shared" si="22"/>
        <v>0</v>
      </c>
      <c r="G49" s="192">
        <f t="shared" si="21"/>
        <v>0</v>
      </c>
      <c r="H49" s="187">
        <f>SUM(H44:H48)</f>
        <v>0</v>
      </c>
      <c r="I49" s="187">
        <f t="shared" ref="I49:J49" si="23">SUM(I44:I48)</f>
        <v>0</v>
      </c>
      <c r="J49" s="276">
        <f t="shared" si="23"/>
        <v>0</v>
      </c>
      <c r="K49" s="206">
        <f t="shared" si="17"/>
        <v>0</v>
      </c>
      <c r="L49" s="110" t="e">
        <f t="shared" si="18"/>
        <v>#DIV/0!</v>
      </c>
    </row>
    <row r="50" spans="2:12" ht="42.2" customHeight="1" x14ac:dyDescent="0.25">
      <c r="B50" s="200" t="s">
        <v>233</v>
      </c>
      <c r="C50" s="200" t="s">
        <v>237</v>
      </c>
      <c r="D50" s="192"/>
      <c r="E50" s="192"/>
      <c r="F50" s="192"/>
      <c r="G50" s="192"/>
      <c r="H50" s="192"/>
      <c r="I50" s="192"/>
      <c r="J50" s="278"/>
      <c r="K50" s="192"/>
      <c r="L50" s="110"/>
    </row>
    <row r="51" spans="2:12" ht="18" customHeight="1" x14ac:dyDescent="0.25">
      <c r="B51" s="181">
        <v>47</v>
      </c>
      <c r="C51" s="193" t="s">
        <v>234</v>
      </c>
      <c r="D51" s="201"/>
      <c r="E51" s="201"/>
      <c r="F51" s="201"/>
      <c r="G51" s="202">
        <f>SUM(D51:F51)/3</f>
        <v>0</v>
      </c>
      <c r="H51" s="201"/>
      <c r="I51" s="201"/>
      <c r="J51" s="279"/>
      <c r="K51" s="192">
        <f>SUM(H51:J51)/3</f>
        <v>0</v>
      </c>
      <c r="L51" s="110" t="e">
        <f t="shared" ref="L51:L56" si="24">K51/$G$278</f>
        <v>#DIV/0!</v>
      </c>
    </row>
    <row r="52" spans="2:12" ht="18" customHeight="1" x14ac:dyDescent="0.25">
      <c r="B52" s="181">
        <v>48</v>
      </c>
      <c r="C52" s="193" t="s">
        <v>235</v>
      </c>
      <c r="D52" s="161"/>
      <c r="E52" s="161"/>
      <c r="F52" s="161"/>
      <c r="G52" s="202">
        <f t="shared" ref="G52:G55" si="25">SUM(D52:F52)/3</f>
        <v>0</v>
      </c>
      <c r="H52" s="161"/>
      <c r="I52" s="161"/>
      <c r="J52" s="273"/>
      <c r="K52" s="192">
        <f t="shared" ref="K52:K54" si="26">SUM(H52:J52)/3</f>
        <v>0</v>
      </c>
      <c r="L52" s="110" t="e">
        <f t="shared" si="24"/>
        <v>#DIV/0!</v>
      </c>
    </row>
    <row r="53" spans="2:12" ht="18" customHeight="1" x14ac:dyDescent="0.25">
      <c r="B53" s="181">
        <v>49</v>
      </c>
      <c r="C53" s="193" t="s">
        <v>236</v>
      </c>
      <c r="D53" s="161"/>
      <c r="E53" s="161"/>
      <c r="F53" s="161"/>
      <c r="G53" s="202">
        <f t="shared" si="25"/>
        <v>0</v>
      </c>
      <c r="H53" s="161"/>
      <c r="I53" s="161"/>
      <c r="J53" s="273"/>
      <c r="K53" s="192">
        <f t="shared" si="26"/>
        <v>0</v>
      </c>
      <c r="L53" s="110" t="e">
        <f t="shared" si="24"/>
        <v>#DIV/0!</v>
      </c>
    </row>
    <row r="54" spans="2:12" ht="18" customHeight="1" x14ac:dyDescent="0.25">
      <c r="B54" s="181">
        <v>49</v>
      </c>
      <c r="C54" s="193" t="s">
        <v>236</v>
      </c>
      <c r="D54" s="161"/>
      <c r="E54" s="161"/>
      <c r="F54" s="161"/>
      <c r="G54" s="202">
        <f t="shared" si="25"/>
        <v>0</v>
      </c>
      <c r="H54" s="161"/>
      <c r="I54" s="161"/>
      <c r="J54" s="273"/>
      <c r="K54" s="192">
        <f t="shared" si="26"/>
        <v>0</v>
      </c>
      <c r="L54" s="110" t="e">
        <f t="shared" si="24"/>
        <v>#DIV/0!</v>
      </c>
    </row>
    <row r="55" spans="2:12" ht="48.75" customHeight="1" x14ac:dyDescent="0.25">
      <c r="B55" s="197"/>
      <c r="C55" s="198" t="s">
        <v>238</v>
      </c>
      <c r="D55" s="199">
        <f>SUM(D51:D54)/3</f>
        <v>0</v>
      </c>
      <c r="E55" s="199">
        <f t="shared" ref="E55:F55" si="27">SUM(E51:E54)/3</f>
        <v>0</v>
      </c>
      <c r="F55" s="199">
        <f t="shared" si="27"/>
        <v>0</v>
      </c>
      <c r="G55" s="202">
        <f t="shared" si="25"/>
        <v>0</v>
      </c>
      <c r="H55" s="199">
        <f>SUM(H51:H54)</f>
        <v>0</v>
      </c>
      <c r="I55" s="199">
        <f t="shared" ref="I55:J55" si="28">SUM(I51:I54)</f>
        <v>0</v>
      </c>
      <c r="J55" s="280">
        <f t="shared" si="28"/>
        <v>0</v>
      </c>
      <c r="K55" s="192">
        <f>SUM(H55:J55)/3</f>
        <v>0</v>
      </c>
      <c r="L55" s="110" t="e">
        <f t="shared" si="24"/>
        <v>#DIV/0!</v>
      </c>
    </row>
    <row r="56" spans="2:12" ht="18" customHeight="1" x14ac:dyDescent="0.25">
      <c r="B56" s="167"/>
      <c r="C56" s="167" t="s">
        <v>107</v>
      </c>
      <c r="D56" s="205">
        <f>D12+D19+D26+D30+D36+D42+D49+D55</f>
        <v>1</v>
      </c>
      <c r="E56" s="205">
        <f t="shared" ref="E56:F56" si="29">E12+E19+E26+E30+E36+E42+E49+E55</f>
        <v>1</v>
      </c>
      <c r="F56" s="205">
        <f t="shared" si="29"/>
        <v>1</v>
      </c>
      <c r="G56" s="206">
        <f t="shared" ref="G56:G57" si="30">SUM(D56:F56)/3</f>
        <v>1</v>
      </c>
      <c r="H56" s="205">
        <f t="shared" ref="H56:J56" si="31">H12+H19+H26+H30+H36+H42+H49+H55</f>
        <v>1</v>
      </c>
      <c r="I56" s="205">
        <f t="shared" si="31"/>
        <v>1</v>
      </c>
      <c r="J56" s="281">
        <f t="shared" si="31"/>
        <v>1</v>
      </c>
      <c r="K56" s="192">
        <f t="shared" ref="K56:K57" si="32">SUM(H56:J56)/3</f>
        <v>1</v>
      </c>
      <c r="L56" s="110" t="e">
        <f t="shared" si="24"/>
        <v>#DIV/0!</v>
      </c>
    </row>
    <row r="57" spans="2:12" ht="18" customHeight="1" x14ac:dyDescent="0.25">
      <c r="B57" s="207"/>
      <c r="C57" s="208" t="s">
        <v>108</v>
      </c>
      <c r="D57" s="161">
        <f>70%*D56</f>
        <v>0.7</v>
      </c>
      <c r="E57" s="161">
        <f t="shared" ref="E57:F57" si="33">70%*E56</f>
        <v>0.7</v>
      </c>
      <c r="F57" s="161">
        <f t="shared" si="33"/>
        <v>0.7</v>
      </c>
      <c r="G57" s="206">
        <f t="shared" si="30"/>
        <v>0.69999999999999984</v>
      </c>
      <c r="H57" s="161">
        <f>70%*H56</f>
        <v>0.7</v>
      </c>
      <c r="I57" s="161">
        <f t="shared" ref="I57:J57" si="34">70%*I56</f>
        <v>0.7</v>
      </c>
      <c r="J57" s="273">
        <f t="shared" si="34"/>
        <v>0.7</v>
      </c>
      <c r="K57" s="192">
        <f t="shared" si="32"/>
        <v>0.69999999999999984</v>
      </c>
      <c r="L57" s="164"/>
    </row>
    <row r="58" spans="2:12" ht="18" customHeight="1" x14ac:dyDescent="0.25">
      <c r="B58" s="209"/>
      <c r="C58" s="209"/>
      <c r="D58" s="210"/>
      <c r="E58" s="210"/>
      <c r="F58" s="210"/>
      <c r="G58" s="210"/>
      <c r="H58" s="210"/>
      <c r="I58" s="210"/>
      <c r="J58" s="210"/>
      <c r="K58" s="210"/>
      <c r="L58" s="211"/>
    </row>
    <row r="59" spans="2:12" x14ac:dyDescent="0.25">
      <c r="B59" s="314" t="s">
        <v>600</v>
      </c>
      <c r="C59" s="315"/>
      <c r="D59" s="316"/>
      <c r="E59" s="316"/>
      <c r="F59" s="316"/>
      <c r="G59" s="316"/>
      <c r="H59" s="316"/>
      <c r="I59" s="316"/>
      <c r="J59" s="316"/>
      <c r="K59" s="316"/>
      <c r="L59" s="317"/>
    </row>
    <row r="60" spans="2:12" ht="25.5" customHeight="1" x14ac:dyDescent="0.25">
      <c r="B60" s="467" t="s">
        <v>50</v>
      </c>
      <c r="C60" s="465" t="s">
        <v>86</v>
      </c>
      <c r="D60" s="462" t="s">
        <v>69</v>
      </c>
      <c r="E60" s="463"/>
      <c r="F60" s="463"/>
      <c r="G60" s="464"/>
      <c r="H60" s="462" t="s">
        <v>70</v>
      </c>
      <c r="I60" s="463"/>
      <c r="J60" s="463"/>
      <c r="K60" s="464"/>
      <c r="L60" s="465" t="s">
        <v>87</v>
      </c>
    </row>
    <row r="61" spans="2:12" ht="17.25" customHeight="1" x14ac:dyDescent="0.25">
      <c r="B61" s="468"/>
      <c r="C61" s="469"/>
      <c r="D61" s="150" t="s">
        <v>16</v>
      </c>
      <c r="E61" s="150" t="s">
        <v>17</v>
      </c>
      <c r="F61" s="150" t="s">
        <v>18</v>
      </c>
      <c r="G61" s="149" t="s">
        <v>51</v>
      </c>
      <c r="H61" s="150" t="s">
        <v>16</v>
      </c>
      <c r="I61" s="150" t="s">
        <v>17</v>
      </c>
      <c r="J61" s="150" t="s">
        <v>18</v>
      </c>
      <c r="K61" s="149" t="s">
        <v>51</v>
      </c>
      <c r="L61" s="466"/>
    </row>
    <row r="62" spans="2:12" x14ac:dyDescent="0.25">
      <c r="B62" s="151">
        <v>1</v>
      </c>
      <c r="C62" s="152">
        <v>2</v>
      </c>
      <c r="D62" s="152">
        <v>3</v>
      </c>
      <c r="E62" s="152">
        <v>4</v>
      </c>
      <c r="F62" s="152">
        <v>5</v>
      </c>
      <c r="G62" s="152">
        <v>6</v>
      </c>
      <c r="H62" s="152">
        <v>3</v>
      </c>
      <c r="I62" s="152">
        <v>4</v>
      </c>
      <c r="J62" s="152">
        <v>5</v>
      </c>
      <c r="K62" s="153">
        <v>6</v>
      </c>
      <c r="L62" s="154">
        <v>7</v>
      </c>
    </row>
    <row r="63" spans="2:12" x14ac:dyDescent="0.25">
      <c r="B63" s="155" t="s">
        <v>71</v>
      </c>
      <c r="C63" s="156" t="s">
        <v>88</v>
      </c>
      <c r="D63" s="157"/>
      <c r="E63" s="157"/>
      <c r="F63" s="157"/>
      <c r="G63" s="157"/>
      <c r="H63" s="157"/>
      <c r="I63" s="157"/>
      <c r="J63" s="157"/>
      <c r="K63" s="282"/>
      <c r="L63" s="127"/>
    </row>
    <row r="64" spans="2:12" x14ac:dyDescent="0.25">
      <c r="B64" s="159">
        <v>1</v>
      </c>
      <c r="C64" s="160" t="s">
        <v>211</v>
      </c>
      <c r="D64" s="161"/>
      <c r="E64" s="161"/>
      <c r="F64" s="161"/>
      <c r="G64" s="162">
        <f>SUM(D64:F64)/3</f>
        <v>0</v>
      </c>
      <c r="H64" s="161"/>
      <c r="I64" s="161"/>
      <c r="J64" s="273"/>
      <c r="K64" s="206">
        <f>SUM(H64:J64)/3</f>
        <v>0</v>
      </c>
      <c r="L64" s="110" t="e">
        <f t="shared" ref="L64:L127" si="35">H64/$G$278</f>
        <v>#DIV/0!</v>
      </c>
    </row>
    <row r="65" spans="2:13" x14ac:dyDescent="0.25">
      <c r="B65" s="165">
        <v>2</v>
      </c>
      <c r="C65" s="166" t="s">
        <v>212</v>
      </c>
      <c r="D65" s="161"/>
      <c r="E65" s="161"/>
      <c r="F65" s="161"/>
      <c r="G65" s="162">
        <f t="shared" ref="G65:G66" si="36">SUM(D65:F65)/3</f>
        <v>0</v>
      </c>
      <c r="H65" s="161"/>
      <c r="I65" s="161"/>
      <c r="J65" s="273"/>
      <c r="K65" s="206">
        <f t="shared" ref="K65:K66" si="37">SUM(H65:J65)/3</f>
        <v>0</v>
      </c>
      <c r="L65" s="110" t="e">
        <f t="shared" si="35"/>
        <v>#DIV/0!</v>
      </c>
    </row>
    <row r="66" spans="2:13" ht="21.75" customHeight="1" x14ac:dyDescent="0.25">
      <c r="B66" s="167"/>
      <c r="C66" s="167" t="s">
        <v>89</v>
      </c>
      <c r="D66" s="168">
        <f>SUM(D64:D65)</f>
        <v>0</v>
      </c>
      <c r="E66" s="169">
        <f>SUM(E64:E65)</f>
        <v>0</v>
      </c>
      <c r="F66" s="169">
        <f>SUM(F64:F65)</f>
        <v>0</v>
      </c>
      <c r="G66" s="162">
        <f t="shared" si="36"/>
        <v>0</v>
      </c>
      <c r="H66" s="170">
        <f>SUM(H64:H65)</f>
        <v>0</v>
      </c>
      <c r="I66" s="170">
        <f>SUM(I64:I65)</f>
        <v>0</v>
      </c>
      <c r="J66" s="274">
        <f>SUM(J64:J65)</f>
        <v>0</v>
      </c>
      <c r="K66" s="206">
        <f t="shared" si="37"/>
        <v>0</v>
      </c>
      <c r="L66" s="110" t="e">
        <f t="shared" si="35"/>
        <v>#DIV/0!</v>
      </c>
    </row>
    <row r="67" spans="2:13" ht="38.25" x14ac:dyDescent="0.25">
      <c r="B67" s="171" t="s">
        <v>72</v>
      </c>
      <c r="C67" s="172" t="s">
        <v>90</v>
      </c>
      <c r="D67" s="162"/>
      <c r="E67" s="162"/>
      <c r="F67" s="162"/>
      <c r="G67" s="162"/>
      <c r="H67" s="162"/>
      <c r="I67" s="162"/>
      <c r="J67" s="163"/>
      <c r="K67" s="206"/>
      <c r="L67" s="110"/>
    </row>
    <row r="68" spans="2:13" ht="25.5" x14ac:dyDescent="0.25">
      <c r="B68" s="173">
        <v>3</v>
      </c>
      <c r="C68" s="174" t="s">
        <v>73</v>
      </c>
      <c r="D68" s="161"/>
      <c r="E68" s="161"/>
      <c r="F68" s="161"/>
      <c r="G68" s="162">
        <f t="shared" ref="G68:G73" si="38">SUM(D68:F68)/3</f>
        <v>0</v>
      </c>
      <c r="H68" s="161"/>
      <c r="I68" s="161"/>
      <c r="J68" s="273"/>
      <c r="K68" s="206">
        <f t="shared" ref="K68:K73" si="39">SUM(H68:J68)/3</f>
        <v>0</v>
      </c>
      <c r="L68" s="110" t="e">
        <f t="shared" si="35"/>
        <v>#DIV/0!</v>
      </c>
    </row>
    <row r="69" spans="2:13" x14ac:dyDescent="0.25">
      <c r="B69" s="173">
        <v>4</v>
      </c>
      <c r="C69" s="174" t="s">
        <v>74</v>
      </c>
      <c r="D69" s="161"/>
      <c r="E69" s="161"/>
      <c r="F69" s="161"/>
      <c r="G69" s="162">
        <f t="shared" si="38"/>
        <v>0</v>
      </c>
      <c r="H69" s="161"/>
      <c r="I69" s="161"/>
      <c r="J69" s="273"/>
      <c r="K69" s="206">
        <f t="shared" si="39"/>
        <v>0</v>
      </c>
      <c r="L69" s="110" t="e">
        <f t="shared" si="35"/>
        <v>#DIV/0!</v>
      </c>
    </row>
    <row r="70" spans="2:13" x14ac:dyDescent="0.25">
      <c r="B70" s="173">
        <v>5</v>
      </c>
      <c r="C70" s="174" t="s">
        <v>75</v>
      </c>
      <c r="D70" s="161"/>
      <c r="E70" s="161"/>
      <c r="F70" s="161"/>
      <c r="G70" s="162">
        <f t="shared" si="38"/>
        <v>0</v>
      </c>
      <c r="H70" s="161"/>
      <c r="I70" s="161"/>
      <c r="J70" s="273"/>
      <c r="K70" s="206">
        <f t="shared" si="39"/>
        <v>0</v>
      </c>
      <c r="L70" s="110" t="e">
        <f t="shared" si="35"/>
        <v>#DIV/0!</v>
      </c>
    </row>
    <row r="71" spans="2:13" x14ac:dyDescent="0.25">
      <c r="B71" s="173">
        <v>6</v>
      </c>
      <c r="C71" s="174" t="s">
        <v>76</v>
      </c>
      <c r="D71" s="161"/>
      <c r="E71" s="161"/>
      <c r="F71" s="161"/>
      <c r="G71" s="162">
        <f t="shared" si="38"/>
        <v>0</v>
      </c>
      <c r="H71" s="161"/>
      <c r="I71" s="161"/>
      <c r="J71" s="273"/>
      <c r="K71" s="206">
        <f t="shared" si="39"/>
        <v>0</v>
      </c>
      <c r="L71" s="110" t="e">
        <f t="shared" si="35"/>
        <v>#DIV/0!</v>
      </c>
    </row>
    <row r="72" spans="2:13" x14ac:dyDescent="0.25">
      <c r="B72" s="173">
        <v>7</v>
      </c>
      <c r="C72" s="166" t="s">
        <v>77</v>
      </c>
      <c r="D72" s="161"/>
      <c r="E72" s="161"/>
      <c r="F72" s="161"/>
      <c r="G72" s="162">
        <f t="shared" si="38"/>
        <v>0</v>
      </c>
      <c r="H72" s="161"/>
      <c r="I72" s="161"/>
      <c r="J72" s="273"/>
      <c r="K72" s="206">
        <f t="shared" si="39"/>
        <v>0</v>
      </c>
      <c r="L72" s="110" t="e">
        <f t="shared" si="35"/>
        <v>#DIV/0!</v>
      </c>
    </row>
    <row r="73" spans="2:13" ht="67.5" customHeight="1" x14ac:dyDescent="0.25">
      <c r="B73" s="175"/>
      <c r="C73" s="167" t="s">
        <v>91</v>
      </c>
      <c r="D73" s="168">
        <f>SUM(D68:D72)</f>
        <v>0</v>
      </c>
      <c r="E73" s="169">
        <f>SUM(E67:E72)</f>
        <v>0</v>
      </c>
      <c r="F73" s="169">
        <f>SUM(F67:F72)</f>
        <v>0</v>
      </c>
      <c r="G73" s="162">
        <f t="shared" si="38"/>
        <v>0</v>
      </c>
      <c r="H73" s="170">
        <f>SUM(H67:H72)</f>
        <v>0</v>
      </c>
      <c r="I73" s="170">
        <f>SUM(I67:I72)</f>
        <v>0</v>
      </c>
      <c r="J73" s="274">
        <f>SUM(J67:J72)</f>
        <v>0</v>
      </c>
      <c r="K73" s="206">
        <f t="shared" si="39"/>
        <v>0</v>
      </c>
      <c r="L73" s="110" t="e">
        <f t="shared" si="35"/>
        <v>#DIV/0!</v>
      </c>
      <c r="M73" s="176"/>
    </row>
    <row r="74" spans="2:13" x14ac:dyDescent="0.25">
      <c r="B74" s="177" t="s">
        <v>78</v>
      </c>
      <c r="C74" s="178" t="s">
        <v>92</v>
      </c>
      <c r="D74" s="162"/>
      <c r="E74" s="162"/>
      <c r="F74" s="162"/>
      <c r="G74" s="162"/>
      <c r="H74" s="162"/>
      <c r="I74" s="162"/>
      <c r="J74" s="163"/>
      <c r="K74" s="206"/>
      <c r="L74" s="110"/>
    </row>
    <row r="75" spans="2:13" ht="25.5" x14ac:dyDescent="0.25">
      <c r="B75" s="173">
        <v>31</v>
      </c>
      <c r="C75" s="174" t="s">
        <v>79</v>
      </c>
      <c r="D75" s="161"/>
      <c r="E75" s="161"/>
      <c r="F75" s="161"/>
      <c r="G75" s="162">
        <f t="shared" ref="G75:G80" si="40">SUM(D75:F75)/3</f>
        <v>0</v>
      </c>
      <c r="H75" s="161"/>
      <c r="I75" s="161"/>
      <c r="J75" s="273"/>
      <c r="K75" s="206">
        <f t="shared" ref="K75:K80" si="41">SUM(H75:J75)/3</f>
        <v>0</v>
      </c>
      <c r="L75" s="110" t="e">
        <f t="shared" si="35"/>
        <v>#DIV/0!</v>
      </c>
    </row>
    <row r="76" spans="2:13" x14ac:dyDescent="0.25">
      <c r="B76" s="173">
        <v>32</v>
      </c>
      <c r="C76" s="174" t="s">
        <v>80</v>
      </c>
      <c r="D76" s="161"/>
      <c r="E76" s="161"/>
      <c r="F76" s="161"/>
      <c r="G76" s="162">
        <f t="shared" si="40"/>
        <v>0</v>
      </c>
      <c r="H76" s="161"/>
      <c r="I76" s="161"/>
      <c r="J76" s="273"/>
      <c r="K76" s="206">
        <f t="shared" si="41"/>
        <v>0</v>
      </c>
      <c r="L76" s="110" t="e">
        <f t="shared" si="35"/>
        <v>#DIV/0!</v>
      </c>
    </row>
    <row r="77" spans="2:13" x14ac:dyDescent="0.25">
      <c r="B77" s="173">
        <v>33</v>
      </c>
      <c r="C77" s="174" t="s">
        <v>81</v>
      </c>
      <c r="D77" s="161"/>
      <c r="E77" s="161"/>
      <c r="F77" s="161"/>
      <c r="G77" s="162">
        <f t="shared" si="40"/>
        <v>0</v>
      </c>
      <c r="H77" s="161"/>
      <c r="I77" s="161"/>
      <c r="J77" s="273"/>
      <c r="K77" s="206">
        <f t="shared" si="41"/>
        <v>0</v>
      </c>
      <c r="L77" s="110" t="e">
        <f t="shared" si="35"/>
        <v>#DIV/0!</v>
      </c>
    </row>
    <row r="78" spans="2:13" x14ac:dyDescent="0.25">
      <c r="B78" s="173">
        <v>34</v>
      </c>
      <c r="C78" s="174" t="s">
        <v>82</v>
      </c>
      <c r="D78" s="161"/>
      <c r="E78" s="161"/>
      <c r="F78" s="161"/>
      <c r="G78" s="162">
        <f t="shared" si="40"/>
        <v>0</v>
      </c>
      <c r="H78" s="161"/>
      <c r="I78" s="161"/>
      <c r="J78" s="273"/>
      <c r="K78" s="206">
        <f t="shared" si="41"/>
        <v>0</v>
      </c>
      <c r="L78" s="110" t="e">
        <f t="shared" si="35"/>
        <v>#DIV/0!</v>
      </c>
    </row>
    <row r="79" spans="2:13" x14ac:dyDescent="0.25">
      <c r="B79" s="173">
        <v>35</v>
      </c>
      <c r="C79" s="174" t="s">
        <v>83</v>
      </c>
      <c r="D79" s="161"/>
      <c r="E79" s="161"/>
      <c r="F79" s="161"/>
      <c r="G79" s="162">
        <f t="shared" si="40"/>
        <v>0</v>
      </c>
      <c r="H79" s="161"/>
      <c r="I79" s="161"/>
      <c r="J79" s="273"/>
      <c r="K79" s="206">
        <f t="shared" si="41"/>
        <v>0</v>
      </c>
      <c r="L79" s="110" t="e">
        <f t="shared" si="35"/>
        <v>#DIV/0!</v>
      </c>
    </row>
    <row r="80" spans="2:13" ht="27" customHeight="1" x14ac:dyDescent="0.25">
      <c r="B80" s="175"/>
      <c r="C80" s="179" t="s">
        <v>93</v>
      </c>
      <c r="D80" s="169">
        <f>SUM(D75:D79)</f>
        <v>0</v>
      </c>
      <c r="E80" s="169">
        <f>SUM(E75:E79)</f>
        <v>0</v>
      </c>
      <c r="F80" s="169">
        <f>SUM(F75:F79)</f>
        <v>0</v>
      </c>
      <c r="G80" s="162">
        <f t="shared" si="40"/>
        <v>0</v>
      </c>
      <c r="H80" s="170">
        <f>SUM(H75:H79)</f>
        <v>0</v>
      </c>
      <c r="I80" s="170">
        <f>SUM(I75:I79)</f>
        <v>0</v>
      </c>
      <c r="J80" s="274">
        <f>SUM(J75:J79)</f>
        <v>0</v>
      </c>
      <c r="K80" s="206">
        <f t="shared" si="41"/>
        <v>0</v>
      </c>
      <c r="L80" s="110" t="e">
        <f t="shared" si="35"/>
        <v>#DIV/0!</v>
      </c>
    </row>
    <row r="81" spans="2:12" x14ac:dyDescent="0.25">
      <c r="B81" s="180" t="s">
        <v>84</v>
      </c>
      <c r="C81" s="178" t="s">
        <v>94</v>
      </c>
      <c r="D81" s="162"/>
      <c r="E81" s="162"/>
      <c r="F81" s="162"/>
      <c r="G81" s="162"/>
      <c r="H81" s="162"/>
      <c r="I81" s="162"/>
      <c r="J81" s="163"/>
      <c r="K81" s="206"/>
      <c r="L81" s="110"/>
    </row>
    <row r="82" spans="2:12" ht="27.75" customHeight="1" x14ac:dyDescent="0.25">
      <c r="B82" s="165">
        <v>36</v>
      </c>
      <c r="C82" s="174" t="s">
        <v>95</v>
      </c>
      <c r="D82" s="161"/>
      <c r="E82" s="161"/>
      <c r="F82" s="161"/>
      <c r="G82" s="162">
        <f t="shared" ref="G82:G84" si="42">SUM(D82:F82)/3</f>
        <v>0</v>
      </c>
      <c r="H82" s="161"/>
      <c r="I82" s="161"/>
      <c r="J82" s="273"/>
      <c r="K82" s="206">
        <f t="shared" ref="K82:K84" si="43">SUM(H82:J82)/3</f>
        <v>0</v>
      </c>
      <c r="L82" s="110" t="e">
        <f t="shared" si="35"/>
        <v>#DIV/0!</v>
      </c>
    </row>
    <row r="83" spans="2:12" ht="29.25" customHeight="1" x14ac:dyDescent="0.25">
      <c r="B83" s="181">
        <v>37</v>
      </c>
      <c r="C83" s="182" t="s">
        <v>96</v>
      </c>
      <c r="D83" s="161"/>
      <c r="E83" s="161"/>
      <c r="F83" s="161"/>
      <c r="G83" s="162">
        <f t="shared" si="42"/>
        <v>0</v>
      </c>
      <c r="H83" s="161"/>
      <c r="I83" s="161"/>
      <c r="J83" s="273"/>
      <c r="K83" s="206">
        <f t="shared" si="43"/>
        <v>0</v>
      </c>
      <c r="L83" s="110" t="e">
        <f t="shared" si="35"/>
        <v>#DIV/0!</v>
      </c>
    </row>
    <row r="84" spans="2:12" ht="27.75" customHeight="1" x14ac:dyDescent="0.25">
      <c r="B84" s="175"/>
      <c r="C84" s="179" t="s">
        <v>97</v>
      </c>
      <c r="D84" s="169">
        <f>SUM(D82:D83)</f>
        <v>0</v>
      </c>
      <c r="E84" s="169">
        <f t="shared" ref="E84:F84" si="44">SUM(E82:E83)</f>
        <v>0</v>
      </c>
      <c r="F84" s="169">
        <f t="shared" si="44"/>
        <v>0</v>
      </c>
      <c r="G84" s="162">
        <f t="shared" si="42"/>
        <v>0</v>
      </c>
      <c r="H84" s="170">
        <f>SUM(H82:H83)</f>
        <v>0</v>
      </c>
      <c r="I84" s="170">
        <f t="shared" ref="I84:J84" si="45">SUM(I82:I83)</f>
        <v>0</v>
      </c>
      <c r="J84" s="274">
        <f t="shared" si="45"/>
        <v>0</v>
      </c>
      <c r="K84" s="206">
        <f t="shared" si="43"/>
        <v>0</v>
      </c>
      <c r="L84" s="110" t="e">
        <f t="shared" si="35"/>
        <v>#DIV/0!</v>
      </c>
    </row>
    <row r="85" spans="2:12" ht="43.5" customHeight="1" x14ac:dyDescent="0.25">
      <c r="B85" s="180" t="s">
        <v>85</v>
      </c>
      <c r="C85" s="178" t="s">
        <v>98</v>
      </c>
      <c r="D85" s="162"/>
      <c r="E85" s="162"/>
      <c r="F85" s="162"/>
      <c r="G85" s="162"/>
      <c r="H85" s="162"/>
      <c r="I85" s="162"/>
      <c r="J85" s="163"/>
      <c r="K85" s="206"/>
      <c r="L85" s="110"/>
    </row>
    <row r="86" spans="2:12" x14ac:dyDescent="0.25">
      <c r="B86" s="181">
        <v>38</v>
      </c>
      <c r="C86" s="182" t="s">
        <v>99</v>
      </c>
      <c r="D86" s="161"/>
      <c r="E86" s="161"/>
      <c r="F86" s="161"/>
      <c r="G86" s="162">
        <f t="shared" ref="G86:G90" si="46">SUM(D86:F86)/3</f>
        <v>0</v>
      </c>
      <c r="H86" s="161"/>
      <c r="I86" s="161"/>
      <c r="J86" s="273"/>
      <c r="K86" s="206">
        <f t="shared" ref="K86:K90" si="47">SUM(H86:J86)/3</f>
        <v>0</v>
      </c>
      <c r="L86" s="110" t="e">
        <f t="shared" si="35"/>
        <v>#DIV/0!</v>
      </c>
    </row>
    <row r="87" spans="2:12" ht="27.75" customHeight="1" x14ac:dyDescent="0.25">
      <c r="B87" s="181">
        <v>39</v>
      </c>
      <c r="C87" s="183" t="s">
        <v>100</v>
      </c>
      <c r="D87" s="161"/>
      <c r="E87" s="161"/>
      <c r="F87" s="161"/>
      <c r="G87" s="162">
        <f t="shared" si="46"/>
        <v>0</v>
      </c>
      <c r="H87" s="161"/>
      <c r="I87" s="161"/>
      <c r="J87" s="273"/>
      <c r="K87" s="206">
        <f t="shared" si="47"/>
        <v>0</v>
      </c>
      <c r="L87" s="110" t="e">
        <f t="shared" si="35"/>
        <v>#DIV/0!</v>
      </c>
    </row>
    <row r="88" spans="2:12" ht="19.5" customHeight="1" x14ac:dyDescent="0.25">
      <c r="B88" s="181">
        <v>40</v>
      </c>
      <c r="C88" s="184" t="s">
        <v>101</v>
      </c>
      <c r="D88" s="161"/>
      <c r="E88" s="161"/>
      <c r="F88" s="161"/>
      <c r="G88" s="162">
        <f t="shared" si="46"/>
        <v>0</v>
      </c>
      <c r="H88" s="161"/>
      <c r="I88" s="161"/>
      <c r="J88" s="273"/>
      <c r="K88" s="206">
        <f t="shared" si="47"/>
        <v>0</v>
      </c>
      <c r="L88" s="110" t="e">
        <f t="shared" si="35"/>
        <v>#DIV/0!</v>
      </c>
    </row>
    <row r="89" spans="2:12" ht="21.75" customHeight="1" x14ac:dyDescent="0.25">
      <c r="B89" s="181">
        <v>41</v>
      </c>
      <c r="C89" s="184" t="s">
        <v>102</v>
      </c>
      <c r="D89" s="161"/>
      <c r="E89" s="161"/>
      <c r="F89" s="161"/>
      <c r="G89" s="162">
        <f t="shared" si="46"/>
        <v>0</v>
      </c>
      <c r="H89" s="161"/>
      <c r="I89" s="161"/>
      <c r="J89" s="273"/>
      <c r="K89" s="206">
        <f t="shared" si="47"/>
        <v>0</v>
      </c>
      <c r="L89" s="110" t="e">
        <f t="shared" si="35"/>
        <v>#DIV/0!</v>
      </c>
    </row>
    <row r="90" spans="2:12" ht="72" customHeight="1" x14ac:dyDescent="0.25">
      <c r="B90" s="175"/>
      <c r="C90" s="179" t="s">
        <v>103</v>
      </c>
      <c r="D90" s="169">
        <f>SUM(D86:D89)</f>
        <v>0</v>
      </c>
      <c r="E90" s="169">
        <f t="shared" ref="E90:F90" si="48">SUM(E86:E89)</f>
        <v>0</v>
      </c>
      <c r="F90" s="169">
        <f t="shared" si="48"/>
        <v>0</v>
      </c>
      <c r="G90" s="162">
        <f t="shared" si="46"/>
        <v>0</v>
      </c>
      <c r="H90" s="169">
        <f>SUM(H86:H89)</f>
        <v>0</v>
      </c>
      <c r="I90" s="169">
        <f t="shared" ref="I90:J90" si="49">SUM(I86:I89)</f>
        <v>0</v>
      </c>
      <c r="J90" s="275">
        <f t="shared" si="49"/>
        <v>0</v>
      </c>
      <c r="K90" s="206">
        <f t="shared" si="47"/>
        <v>0</v>
      </c>
      <c r="L90" s="110" t="e">
        <f t="shared" si="35"/>
        <v>#DIV/0!</v>
      </c>
    </row>
    <row r="91" spans="2:12" ht="36.75" customHeight="1" x14ac:dyDescent="0.25">
      <c r="B91" s="180" t="s">
        <v>104</v>
      </c>
      <c r="C91" s="178" t="s">
        <v>105</v>
      </c>
      <c r="D91" s="162"/>
      <c r="E91" s="162"/>
      <c r="F91" s="162"/>
      <c r="G91" s="162"/>
      <c r="H91" s="162"/>
      <c r="I91" s="162"/>
      <c r="J91" s="163"/>
      <c r="K91" s="206"/>
      <c r="L91" s="110"/>
    </row>
    <row r="92" spans="2:12" x14ac:dyDescent="0.25">
      <c r="B92" s="181">
        <v>38</v>
      </c>
      <c r="C92" s="182" t="s">
        <v>99</v>
      </c>
      <c r="D92" s="161"/>
      <c r="E92" s="161"/>
      <c r="F92" s="161"/>
      <c r="G92" s="162">
        <f t="shared" ref="G92:G96" si="50">SUM(D92:F92)/3</f>
        <v>0</v>
      </c>
      <c r="H92" s="161"/>
      <c r="I92" s="161"/>
      <c r="J92" s="273"/>
      <c r="K92" s="206">
        <f t="shared" ref="K92:K96" si="51">SUM(H92:J92)/3</f>
        <v>0</v>
      </c>
      <c r="L92" s="110" t="e">
        <f t="shared" si="35"/>
        <v>#DIV/0!</v>
      </c>
    </row>
    <row r="93" spans="2:12" x14ac:dyDescent="0.25">
      <c r="B93" s="181">
        <v>39</v>
      </c>
      <c r="C93" s="183" t="s">
        <v>100</v>
      </c>
      <c r="D93" s="161"/>
      <c r="E93" s="161"/>
      <c r="F93" s="161"/>
      <c r="G93" s="162">
        <f t="shared" si="50"/>
        <v>0</v>
      </c>
      <c r="H93" s="161"/>
      <c r="I93" s="161"/>
      <c r="J93" s="273"/>
      <c r="K93" s="206">
        <f t="shared" si="51"/>
        <v>0</v>
      </c>
      <c r="L93" s="110" t="e">
        <f t="shared" si="35"/>
        <v>#DIV/0!</v>
      </c>
    </row>
    <row r="94" spans="2:12" x14ac:dyDescent="0.25">
      <c r="B94" s="181">
        <v>40</v>
      </c>
      <c r="C94" s="184" t="s">
        <v>101</v>
      </c>
      <c r="D94" s="161"/>
      <c r="E94" s="161"/>
      <c r="F94" s="161"/>
      <c r="G94" s="162">
        <f t="shared" si="50"/>
        <v>0</v>
      </c>
      <c r="H94" s="161"/>
      <c r="I94" s="161"/>
      <c r="J94" s="273"/>
      <c r="K94" s="206">
        <f t="shared" si="51"/>
        <v>0</v>
      </c>
      <c r="L94" s="110" t="e">
        <f t="shared" si="35"/>
        <v>#DIV/0!</v>
      </c>
    </row>
    <row r="95" spans="2:12" ht="17.25" customHeight="1" x14ac:dyDescent="0.25">
      <c r="B95" s="181">
        <v>41</v>
      </c>
      <c r="C95" s="184" t="s">
        <v>102</v>
      </c>
      <c r="D95" s="161"/>
      <c r="E95" s="161"/>
      <c r="F95" s="161"/>
      <c r="G95" s="162">
        <f t="shared" si="50"/>
        <v>0</v>
      </c>
      <c r="H95" s="161"/>
      <c r="I95" s="161"/>
      <c r="J95" s="273"/>
      <c r="K95" s="206">
        <f t="shared" si="51"/>
        <v>0</v>
      </c>
      <c r="L95" s="110" t="e">
        <f t="shared" si="35"/>
        <v>#DIV/0!</v>
      </c>
    </row>
    <row r="96" spans="2:12" ht="61.5" customHeight="1" x14ac:dyDescent="0.25">
      <c r="B96" s="185"/>
      <c r="C96" s="186" t="s">
        <v>106</v>
      </c>
      <c r="D96" s="187">
        <f>SUM(D92:D95)</f>
        <v>0</v>
      </c>
      <c r="E96" s="187">
        <f t="shared" ref="E96:F96" si="52">SUM(E92:E95)</f>
        <v>0</v>
      </c>
      <c r="F96" s="187">
        <f t="shared" si="52"/>
        <v>0</v>
      </c>
      <c r="G96" s="188">
        <f t="shared" si="50"/>
        <v>0</v>
      </c>
      <c r="H96" s="187">
        <f>SUM(H92:H95)</f>
        <v>0</v>
      </c>
      <c r="I96" s="187">
        <f t="shared" ref="I96:J96" si="53">SUM(I92:I95)</f>
        <v>0</v>
      </c>
      <c r="J96" s="276">
        <f t="shared" si="53"/>
        <v>0</v>
      </c>
      <c r="K96" s="206">
        <f t="shared" si="51"/>
        <v>0</v>
      </c>
      <c r="L96" s="110" t="e">
        <f t="shared" si="35"/>
        <v>#DIV/0!</v>
      </c>
    </row>
    <row r="97" spans="2:12" ht="29.25" customHeight="1" x14ac:dyDescent="0.25">
      <c r="B97" s="190" t="s">
        <v>226</v>
      </c>
      <c r="C97" s="191" t="s">
        <v>239</v>
      </c>
      <c r="D97" s="161"/>
      <c r="E97" s="161"/>
      <c r="F97" s="161"/>
      <c r="G97" s="192"/>
      <c r="H97" s="161"/>
      <c r="I97" s="161"/>
      <c r="J97" s="273"/>
      <c r="K97" s="206"/>
      <c r="L97" s="110" t="e">
        <f t="shared" si="35"/>
        <v>#DIV/0!</v>
      </c>
    </row>
    <row r="98" spans="2:12" ht="30.75" customHeight="1" x14ac:dyDescent="0.25">
      <c r="B98" s="181">
        <v>42</v>
      </c>
      <c r="C98" s="193" t="s">
        <v>227</v>
      </c>
      <c r="D98" s="161"/>
      <c r="E98" s="161"/>
      <c r="F98" s="161"/>
      <c r="G98" s="192">
        <f t="shared" ref="G98:G103" si="54">SUM(D98:F98)/3</f>
        <v>0</v>
      </c>
      <c r="H98" s="161"/>
      <c r="I98" s="161"/>
      <c r="J98" s="273"/>
      <c r="K98" s="206">
        <f t="shared" ref="K98:K103" si="55">SUM(H98:J98)/3</f>
        <v>0</v>
      </c>
      <c r="L98" s="110" t="e">
        <f t="shared" si="35"/>
        <v>#DIV/0!</v>
      </c>
    </row>
    <row r="99" spans="2:12" ht="23.25" customHeight="1" x14ac:dyDescent="0.25">
      <c r="B99" s="181">
        <v>43</v>
      </c>
      <c r="C99" s="193" t="s">
        <v>228</v>
      </c>
      <c r="D99" s="161"/>
      <c r="E99" s="161"/>
      <c r="F99" s="161"/>
      <c r="G99" s="192">
        <f t="shared" si="54"/>
        <v>0</v>
      </c>
      <c r="H99" s="161"/>
      <c r="I99" s="161"/>
      <c r="J99" s="273"/>
      <c r="K99" s="206">
        <f t="shared" si="55"/>
        <v>0</v>
      </c>
      <c r="L99" s="110" t="e">
        <f t="shared" si="35"/>
        <v>#DIV/0!</v>
      </c>
    </row>
    <row r="100" spans="2:12" ht="25.5" x14ac:dyDescent="0.25">
      <c r="B100" s="181">
        <v>44</v>
      </c>
      <c r="C100" s="193" t="s">
        <v>229</v>
      </c>
      <c r="D100" s="161"/>
      <c r="E100" s="161"/>
      <c r="F100" s="161"/>
      <c r="G100" s="192">
        <f t="shared" si="54"/>
        <v>0</v>
      </c>
      <c r="H100" s="161"/>
      <c r="I100" s="161"/>
      <c r="J100" s="273"/>
      <c r="K100" s="206">
        <f t="shared" si="55"/>
        <v>0</v>
      </c>
      <c r="L100" s="110" t="e">
        <f t="shared" si="35"/>
        <v>#DIV/0!</v>
      </c>
    </row>
    <row r="101" spans="2:12" ht="51" x14ac:dyDescent="0.25">
      <c r="B101" s="181">
        <v>45</v>
      </c>
      <c r="C101" s="193" t="s">
        <v>232</v>
      </c>
      <c r="D101" s="161"/>
      <c r="E101" s="161"/>
      <c r="F101" s="161"/>
      <c r="G101" s="192">
        <f t="shared" si="54"/>
        <v>0</v>
      </c>
      <c r="H101" s="161"/>
      <c r="I101" s="161"/>
      <c r="J101" s="273"/>
      <c r="K101" s="206">
        <f t="shared" si="55"/>
        <v>0</v>
      </c>
      <c r="L101" s="110" t="e">
        <f t="shared" si="35"/>
        <v>#DIV/0!</v>
      </c>
    </row>
    <row r="102" spans="2:12" ht="25.5" x14ac:dyDescent="0.25">
      <c r="B102" s="194">
        <v>46</v>
      </c>
      <c r="C102" s="195" t="s">
        <v>231</v>
      </c>
      <c r="D102" s="196"/>
      <c r="E102" s="196"/>
      <c r="F102" s="196"/>
      <c r="G102" s="192">
        <f t="shared" si="54"/>
        <v>0</v>
      </c>
      <c r="H102" s="196"/>
      <c r="I102" s="196"/>
      <c r="J102" s="277"/>
      <c r="K102" s="206">
        <f t="shared" si="55"/>
        <v>0</v>
      </c>
      <c r="L102" s="110" t="e">
        <f t="shared" si="35"/>
        <v>#DIV/0!</v>
      </c>
    </row>
    <row r="103" spans="2:12" ht="25.5" x14ac:dyDescent="0.25">
      <c r="B103" s="197"/>
      <c r="C103" s="198" t="s">
        <v>240</v>
      </c>
      <c r="D103" s="199">
        <f>SUM(D98:D102)</f>
        <v>0</v>
      </c>
      <c r="E103" s="187">
        <f t="shared" ref="E103" si="56">SUM(E98:E102)</f>
        <v>0</v>
      </c>
      <c r="F103" s="187">
        <f t="shared" ref="F103" si="57">SUM(F98:F102)</f>
        <v>0</v>
      </c>
      <c r="G103" s="192">
        <f t="shared" si="54"/>
        <v>0</v>
      </c>
      <c r="H103" s="187">
        <f>SUM(H98:H102)</f>
        <v>0</v>
      </c>
      <c r="I103" s="187">
        <f t="shared" ref="I103" si="58">SUM(I98:I102)</f>
        <v>0</v>
      </c>
      <c r="J103" s="276">
        <f t="shared" ref="J103" si="59">SUM(J98:J102)</f>
        <v>0</v>
      </c>
      <c r="K103" s="206">
        <f t="shared" si="55"/>
        <v>0</v>
      </c>
      <c r="L103" s="110" t="e">
        <f t="shared" si="35"/>
        <v>#DIV/0!</v>
      </c>
    </row>
    <row r="104" spans="2:12" ht="25.5" x14ac:dyDescent="0.25">
      <c r="B104" s="200" t="s">
        <v>233</v>
      </c>
      <c r="C104" s="200" t="s">
        <v>237</v>
      </c>
      <c r="D104" s="192"/>
      <c r="E104" s="192"/>
      <c r="F104" s="192"/>
      <c r="G104" s="192"/>
      <c r="H104" s="192"/>
      <c r="I104" s="192"/>
      <c r="J104" s="278"/>
      <c r="K104" s="192"/>
      <c r="L104" s="110"/>
    </row>
    <row r="105" spans="2:12" x14ac:dyDescent="0.25">
      <c r="B105" s="181">
        <v>47</v>
      </c>
      <c r="C105" s="193" t="s">
        <v>234</v>
      </c>
      <c r="D105" s="201"/>
      <c r="E105" s="201"/>
      <c r="F105" s="201"/>
      <c r="G105" s="202">
        <f>SUM(D105:F105)/3</f>
        <v>0</v>
      </c>
      <c r="H105" s="201"/>
      <c r="I105" s="201"/>
      <c r="J105" s="279"/>
      <c r="K105" s="192">
        <f>SUM(H105:J105)/3</f>
        <v>0</v>
      </c>
      <c r="L105" s="110" t="e">
        <f t="shared" si="35"/>
        <v>#DIV/0!</v>
      </c>
    </row>
    <row r="106" spans="2:12" x14ac:dyDescent="0.25">
      <c r="B106" s="181">
        <v>48</v>
      </c>
      <c r="C106" s="193" t="s">
        <v>235</v>
      </c>
      <c r="D106" s="161"/>
      <c r="E106" s="161"/>
      <c r="F106" s="161"/>
      <c r="G106" s="202">
        <f t="shared" ref="G106:G109" si="60">SUM(D106:F106)/3</f>
        <v>0</v>
      </c>
      <c r="H106" s="161"/>
      <c r="I106" s="161"/>
      <c r="J106" s="273"/>
      <c r="K106" s="192">
        <f t="shared" ref="K106:K108" si="61">SUM(H106:J106)/3</f>
        <v>0</v>
      </c>
      <c r="L106" s="110" t="e">
        <f t="shared" si="35"/>
        <v>#DIV/0!</v>
      </c>
    </row>
    <row r="107" spans="2:12" x14ac:dyDescent="0.25">
      <c r="B107" s="181">
        <v>49</v>
      </c>
      <c r="C107" s="193" t="s">
        <v>236</v>
      </c>
      <c r="D107" s="161"/>
      <c r="E107" s="161"/>
      <c r="F107" s="161"/>
      <c r="G107" s="202">
        <f t="shared" si="60"/>
        <v>0</v>
      </c>
      <c r="H107" s="161"/>
      <c r="I107" s="161"/>
      <c r="J107" s="273"/>
      <c r="K107" s="192">
        <f t="shared" si="61"/>
        <v>0</v>
      </c>
      <c r="L107" s="110" t="e">
        <f t="shared" si="35"/>
        <v>#DIV/0!</v>
      </c>
    </row>
    <row r="108" spans="2:12" x14ac:dyDescent="0.25">
      <c r="B108" s="181">
        <v>49</v>
      </c>
      <c r="C108" s="193" t="s">
        <v>236</v>
      </c>
      <c r="D108" s="161"/>
      <c r="E108" s="161"/>
      <c r="F108" s="161"/>
      <c r="G108" s="202">
        <f t="shared" si="60"/>
        <v>0</v>
      </c>
      <c r="H108" s="161"/>
      <c r="I108" s="161"/>
      <c r="J108" s="273"/>
      <c r="K108" s="192">
        <f t="shared" si="61"/>
        <v>0</v>
      </c>
      <c r="L108" s="110" t="e">
        <f t="shared" si="35"/>
        <v>#DIV/0!</v>
      </c>
    </row>
    <row r="109" spans="2:12" ht="50.25" customHeight="1" x14ac:dyDescent="0.25">
      <c r="B109" s="197"/>
      <c r="C109" s="198" t="s">
        <v>238</v>
      </c>
      <c r="D109" s="199">
        <f>SUM(D105:D108)/3</f>
        <v>0</v>
      </c>
      <c r="E109" s="199">
        <f t="shared" ref="E109" si="62">SUM(E105:E108)/3</f>
        <v>0</v>
      </c>
      <c r="F109" s="199">
        <f t="shared" ref="F109" si="63">SUM(F105:F108)/3</f>
        <v>0</v>
      </c>
      <c r="G109" s="202">
        <f t="shared" si="60"/>
        <v>0</v>
      </c>
      <c r="H109" s="199">
        <f>SUM(H105:H108)</f>
        <v>0</v>
      </c>
      <c r="I109" s="199">
        <f t="shared" ref="I109" si="64">SUM(I105:I108)</f>
        <v>0</v>
      </c>
      <c r="J109" s="280">
        <f t="shared" ref="J109" si="65">SUM(J105:J108)</f>
        <v>0</v>
      </c>
      <c r="K109" s="192">
        <f>SUM(H109:J109)/3</f>
        <v>0</v>
      </c>
      <c r="L109" s="110" t="e">
        <f t="shared" si="35"/>
        <v>#DIV/0!</v>
      </c>
    </row>
    <row r="110" spans="2:12" x14ac:dyDescent="0.25">
      <c r="B110" s="167"/>
      <c r="C110" s="167" t="s">
        <v>107</v>
      </c>
      <c r="D110" s="205">
        <f>D66+D73+D80+D84+D90+D96+D103+D109</f>
        <v>0</v>
      </c>
      <c r="E110" s="205">
        <f t="shared" ref="E110" si="66">E66+E73+E80+E84+E90+E96+E103+E109</f>
        <v>0</v>
      </c>
      <c r="F110" s="205">
        <f t="shared" ref="F110" si="67">F66+F73+F80+F84+F90+F96+F103+F109</f>
        <v>0</v>
      </c>
      <c r="G110" s="206">
        <f t="shared" ref="G110:G111" si="68">SUM(D110:F110)/3</f>
        <v>0</v>
      </c>
      <c r="H110" s="205">
        <f t="shared" ref="H110" si="69">H66+H73+H80+H84+H90+H96+H103+H109</f>
        <v>0</v>
      </c>
      <c r="I110" s="205">
        <f t="shared" ref="I110" si="70">I66+I73+I80+I84+I90+I96+I103+I109</f>
        <v>0</v>
      </c>
      <c r="J110" s="281">
        <f t="shared" ref="J110" si="71">J66+J73+J80+J84+J90+J96+J103+J109</f>
        <v>0</v>
      </c>
      <c r="K110" s="192">
        <f t="shared" ref="K110:K111" si="72">SUM(H110:J110)/3</f>
        <v>0</v>
      </c>
      <c r="L110" s="110" t="e">
        <f t="shared" si="35"/>
        <v>#DIV/0!</v>
      </c>
    </row>
    <row r="111" spans="2:12" x14ac:dyDescent="0.25">
      <c r="B111" s="207"/>
      <c r="C111" s="208" t="s">
        <v>108</v>
      </c>
      <c r="D111" s="161">
        <f>70%*D110</f>
        <v>0</v>
      </c>
      <c r="E111" s="161">
        <f t="shared" ref="E111:F111" si="73">70%*E110</f>
        <v>0</v>
      </c>
      <c r="F111" s="161">
        <f t="shared" si="73"/>
        <v>0</v>
      </c>
      <c r="G111" s="206">
        <f t="shared" si="68"/>
        <v>0</v>
      </c>
      <c r="H111" s="161">
        <f>70%*H110</f>
        <v>0</v>
      </c>
      <c r="I111" s="161">
        <f t="shared" ref="I111:J111" si="74">70%*I110</f>
        <v>0</v>
      </c>
      <c r="J111" s="273">
        <f t="shared" si="74"/>
        <v>0</v>
      </c>
      <c r="K111" s="192">
        <f t="shared" si="72"/>
        <v>0</v>
      </c>
      <c r="L111" s="110" t="e">
        <f t="shared" si="35"/>
        <v>#DIV/0!</v>
      </c>
    </row>
    <row r="112" spans="2:12" x14ac:dyDescent="0.25">
      <c r="L112" s="58"/>
    </row>
    <row r="113" spans="2:13" x14ac:dyDescent="0.25">
      <c r="B113" s="314" t="s">
        <v>601</v>
      </c>
      <c r="C113" s="315"/>
      <c r="D113" s="316"/>
      <c r="E113" s="316"/>
      <c r="F113" s="316"/>
      <c r="G113" s="316"/>
      <c r="H113" s="316"/>
      <c r="I113" s="316"/>
      <c r="J113" s="316"/>
      <c r="K113" s="316"/>
      <c r="L113" s="327"/>
    </row>
    <row r="114" spans="2:13" ht="25.5" customHeight="1" x14ac:dyDescent="0.25">
      <c r="B114" s="467" t="s">
        <v>50</v>
      </c>
      <c r="C114" s="465" t="s">
        <v>86</v>
      </c>
      <c r="D114" s="462" t="s">
        <v>69</v>
      </c>
      <c r="E114" s="463"/>
      <c r="F114" s="463"/>
      <c r="G114" s="464"/>
      <c r="H114" s="462" t="s">
        <v>70</v>
      </c>
      <c r="I114" s="463"/>
      <c r="J114" s="463"/>
      <c r="K114" s="464"/>
      <c r="L114" s="465" t="s">
        <v>87</v>
      </c>
    </row>
    <row r="115" spans="2:13" ht="17.25" customHeight="1" x14ac:dyDescent="0.25">
      <c r="B115" s="468"/>
      <c r="C115" s="469"/>
      <c r="D115" s="150" t="s">
        <v>16</v>
      </c>
      <c r="E115" s="150" t="s">
        <v>17</v>
      </c>
      <c r="F115" s="150" t="s">
        <v>18</v>
      </c>
      <c r="G115" s="149" t="s">
        <v>51</v>
      </c>
      <c r="H115" s="150" t="s">
        <v>16</v>
      </c>
      <c r="I115" s="150" t="s">
        <v>17</v>
      </c>
      <c r="J115" s="150" t="s">
        <v>18</v>
      </c>
      <c r="K115" s="149" t="s">
        <v>51</v>
      </c>
      <c r="L115" s="466"/>
    </row>
    <row r="116" spans="2:13" x14ac:dyDescent="0.25">
      <c r="B116" s="151">
        <v>1</v>
      </c>
      <c r="C116" s="152">
        <v>2</v>
      </c>
      <c r="D116" s="152">
        <v>3</v>
      </c>
      <c r="E116" s="152">
        <v>4</v>
      </c>
      <c r="F116" s="152">
        <v>5</v>
      </c>
      <c r="G116" s="152">
        <v>6</v>
      </c>
      <c r="H116" s="152">
        <v>3</v>
      </c>
      <c r="I116" s="152">
        <v>4</v>
      </c>
      <c r="J116" s="152">
        <v>5</v>
      </c>
      <c r="K116" s="153">
        <v>6</v>
      </c>
      <c r="L116" s="110"/>
    </row>
    <row r="117" spans="2:13" x14ac:dyDescent="0.25">
      <c r="B117" s="155" t="s">
        <v>71</v>
      </c>
      <c r="C117" s="156" t="s">
        <v>88</v>
      </c>
      <c r="D117" s="157"/>
      <c r="E117" s="157"/>
      <c r="F117" s="157"/>
      <c r="G117" s="157"/>
      <c r="H117" s="157"/>
      <c r="I117" s="157"/>
      <c r="J117" s="157"/>
      <c r="K117" s="158"/>
      <c r="L117" s="110"/>
    </row>
    <row r="118" spans="2:13" x14ac:dyDescent="0.25">
      <c r="B118" s="159">
        <v>1</v>
      </c>
      <c r="C118" s="160" t="s">
        <v>211</v>
      </c>
      <c r="D118" s="161"/>
      <c r="E118" s="161"/>
      <c r="F118" s="161"/>
      <c r="G118" s="162">
        <f>SUM(D118:F118)/3</f>
        <v>0</v>
      </c>
      <c r="H118" s="161"/>
      <c r="I118" s="161"/>
      <c r="J118" s="161"/>
      <c r="K118" s="163">
        <f>SUM(H118:J118)/3</f>
        <v>0</v>
      </c>
      <c r="L118" s="110" t="e">
        <f t="shared" si="35"/>
        <v>#DIV/0!</v>
      </c>
    </row>
    <row r="119" spans="2:13" x14ac:dyDescent="0.25">
      <c r="B119" s="165">
        <v>2</v>
      </c>
      <c r="C119" s="166" t="s">
        <v>212</v>
      </c>
      <c r="D119" s="161"/>
      <c r="E119" s="161"/>
      <c r="F119" s="161"/>
      <c r="G119" s="162">
        <f t="shared" ref="G119:G120" si="75">SUM(D119:F119)/3</f>
        <v>0</v>
      </c>
      <c r="H119" s="161"/>
      <c r="I119" s="161"/>
      <c r="J119" s="161"/>
      <c r="K119" s="163">
        <f t="shared" ref="K119:K120" si="76">SUM(H119:J119)/3</f>
        <v>0</v>
      </c>
      <c r="L119" s="110" t="e">
        <f t="shared" si="35"/>
        <v>#DIV/0!</v>
      </c>
    </row>
    <row r="120" spans="2:13" ht="21.75" customHeight="1" x14ac:dyDescent="0.25">
      <c r="B120" s="167"/>
      <c r="C120" s="167" t="s">
        <v>89</v>
      </c>
      <c r="D120" s="168">
        <f>SUM(D118:D119)</f>
        <v>0</v>
      </c>
      <c r="E120" s="169">
        <f>SUM(E118:E119)</f>
        <v>0</v>
      </c>
      <c r="F120" s="169">
        <f>SUM(F118:F119)</f>
        <v>0</v>
      </c>
      <c r="G120" s="162">
        <f t="shared" si="75"/>
        <v>0</v>
      </c>
      <c r="H120" s="170">
        <f>SUM(H118:H119)</f>
        <v>0</v>
      </c>
      <c r="I120" s="170">
        <f>SUM(I118:I119)</f>
        <v>0</v>
      </c>
      <c r="J120" s="170">
        <f>SUM(J118:J119)</f>
        <v>0</v>
      </c>
      <c r="K120" s="163">
        <f t="shared" si="76"/>
        <v>0</v>
      </c>
      <c r="L120" s="110" t="e">
        <f t="shared" si="35"/>
        <v>#DIV/0!</v>
      </c>
    </row>
    <row r="121" spans="2:13" ht="38.25" x14ac:dyDescent="0.25">
      <c r="B121" s="171" t="s">
        <v>72</v>
      </c>
      <c r="C121" s="172" t="s">
        <v>90</v>
      </c>
      <c r="D121" s="162"/>
      <c r="E121" s="162"/>
      <c r="F121" s="162"/>
      <c r="G121" s="162"/>
      <c r="H121" s="162"/>
      <c r="I121" s="162"/>
      <c r="J121" s="162"/>
      <c r="K121" s="163"/>
      <c r="L121" s="110"/>
    </row>
    <row r="122" spans="2:13" ht="25.5" x14ac:dyDescent="0.25">
      <c r="B122" s="173">
        <v>3</v>
      </c>
      <c r="C122" s="174" t="s">
        <v>73</v>
      </c>
      <c r="D122" s="161"/>
      <c r="E122" s="161"/>
      <c r="F122" s="161"/>
      <c r="G122" s="162">
        <f t="shared" ref="G122:G127" si="77">SUM(D122:F122)/3</f>
        <v>0</v>
      </c>
      <c r="H122" s="161"/>
      <c r="I122" s="161"/>
      <c r="J122" s="161"/>
      <c r="K122" s="163">
        <f t="shared" ref="K122:K127" si="78">SUM(H122:J122)/3</f>
        <v>0</v>
      </c>
      <c r="L122" s="110" t="e">
        <f t="shared" si="35"/>
        <v>#DIV/0!</v>
      </c>
    </row>
    <row r="123" spans="2:13" x14ac:dyDescent="0.25">
      <c r="B123" s="173">
        <v>4</v>
      </c>
      <c r="C123" s="174" t="s">
        <v>74</v>
      </c>
      <c r="D123" s="161"/>
      <c r="E123" s="161"/>
      <c r="F123" s="161"/>
      <c r="G123" s="162">
        <f t="shared" si="77"/>
        <v>0</v>
      </c>
      <c r="H123" s="161"/>
      <c r="I123" s="161"/>
      <c r="J123" s="161"/>
      <c r="K123" s="163">
        <f t="shared" si="78"/>
        <v>0</v>
      </c>
      <c r="L123" s="110" t="e">
        <f t="shared" si="35"/>
        <v>#DIV/0!</v>
      </c>
    </row>
    <row r="124" spans="2:13" x14ac:dyDescent="0.25">
      <c r="B124" s="173">
        <v>5</v>
      </c>
      <c r="C124" s="174" t="s">
        <v>75</v>
      </c>
      <c r="D124" s="161"/>
      <c r="E124" s="161"/>
      <c r="F124" s="161"/>
      <c r="G124" s="162">
        <f t="shared" si="77"/>
        <v>0</v>
      </c>
      <c r="H124" s="161"/>
      <c r="I124" s="161"/>
      <c r="J124" s="161"/>
      <c r="K124" s="163">
        <f t="shared" si="78"/>
        <v>0</v>
      </c>
      <c r="L124" s="110" t="e">
        <f t="shared" si="35"/>
        <v>#DIV/0!</v>
      </c>
    </row>
    <row r="125" spans="2:13" x14ac:dyDescent="0.25">
      <c r="B125" s="173">
        <v>6</v>
      </c>
      <c r="C125" s="174" t="s">
        <v>76</v>
      </c>
      <c r="D125" s="161"/>
      <c r="E125" s="161"/>
      <c r="F125" s="161"/>
      <c r="G125" s="162">
        <f t="shared" si="77"/>
        <v>0</v>
      </c>
      <c r="H125" s="161"/>
      <c r="I125" s="161"/>
      <c r="J125" s="161"/>
      <c r="K125" s="163">
        <f t="shared" si="78"/>
        <v>0</v>
      </c>
      <c r="L125" s="110" t="e">
        <f t="shared" si="35"/>
        <v>#DIV/0!</v>
      </c>
    </row>
    <row r="126" spans="2:13" x14ac:dyDescent="0.25">
      <c r="B126" s="173">
        <v>7</v>
      </c>
      <c r="C126" s="166" t="s">
        <v>77</v>
      </c>
      <c r="D126" s="161"/>
      <c r="E126" s="161"/>
      <c r="F126" s="161"/>
      <c r="G126" s="162">
        <f t="shared" si="77"/>
        <v>0</v>
      </c>
      <c r="H126" s="161"/>
      <c r="I126" s="161"/>
      <c r="J126" s="161"/>
      <c r="K126" s="163">
        <f t="shared" si="78"/>
        <v>0</v>
      </c>
      <c r="L126" s="110" t="e">
        <f t="shared" si="35"/>
        <v>#DIV/0!</v>
      </c>
    </row>
    <row r="127" spans="2:13" ht="63.75" customHeight="1" x14ac:dyDescent="0.25">
      <c r="B127" s="175"/>
      <c r="C127" s="167" t="s">
        <v>91</v>
      </c>
      <c r="D127" s="168">
        <f>SUM(D122:D126)</f>
        <v>0</v>
      </c>
      <c r="E127" s="169">
        <f>SUM(E121:E126)</f>
        <v>0</v>
      </c>
      <c r="F127" s="169">
        <f>SUM(F121:F126)</f>
        <v>0</v>
      </c>
      <c r="G127" s="162">
        <f t="shared" si="77"/>
        <v>0</v>
      </c>
      <c r="H127" s="170">
        <f>SUM(H121:H126)</f>
        <v>0</v>
      </c>
      <c r="I127" s="170">
        <f>SUM(I121:I126)</f>
        <v>0</v>
      </c>
      <c r="J127" s="170">
        <f>SUM(J121:J126)</f>
        <v>0</v>
      </c>
      <c r="K127" s="163">
        <f t="shared" si="78"/>
        <v>0</v>
      </c>
      <c r="L127" s="110" t="e">
        <f t="shared" si="35"/>
        <v>#DIV/0!</v>
      </c>
      <c r="M127" s="176"/>
    </row>
    <row r="128" spans="2:13" x14ac:dyDescent="0.25">
      <c r="B128" s="177" t="s">
        <v>78</v>
      </c>
      <c r="C128" s="178" t="s">
        <v>92</v>
      </c>
      <c r="D128" s="162"/>
      <c r="E128" s="162"/>
      <c r="F128" s="162"/>
      <c r="G128" s="162"/>
      <c r="H128" s="162"/>
      <c r="I128" s="162"/>
      <c r="J128" s="162"/>
      <c r="K128" s="163"/>
      <c r="L128" s="110"/>
    </row>
    <row r="129" spans="2:12" ht="25.5" x14ac:dyDescent="0.25">
      <c r="B129" s="173">
        <v>31</v>
      </c>
      <c r="C129" s="174" t="s">
        <v>79</v>
      </c>
      <c r="D129" s="161"/>
      <c r="E129" s="161"/>
      <c r="F129" s="161"/>
      <c r="G129" s="162">
        <f t="shared" ref="G129:G134" si="79">SUM(D129:F129)/3</f>
        <v>0</v>
      </c>
      <c r="H129" s="161"/>
      <c r="I129" s="161"/>
      <c r="J129" s="161"/>
      <c r="K129" s="163">
        <f t="shared" ref="K129:K134" si="80">SUM(H129:J129)/3</f>
        <v>0</v>
      </c>
      <c r="L129" s="110" t="e">
        <f t="shared" ref="L129:L192" si="81">H129/$G$278</f>
        <v>#DIV/0!</v>
      </c>
    </row>
    <row r="130" spans="2:12" x14ac:dyDescent="0.25">
      <c r="B130" s="173">
        <v>32</v>
      </c>
      <c r="C130" s="174" t="s">
        <v>80</v>
      </c>
      <c r="D130" s="161"/>
      <c r="E130" s="161"/>
      <c r="F130" s="161"/>
      <c r="G130" s="162">
        <f t="shared" si="79"/>
        <v>0</v>
      </c>
      <c r="H130" s="161"/>
      <c r="I130" s="161"/>
      <c r="J130" s="161"/>
      <c r="K130" s="163">
        <f t="shared" si="80"/>
        <v>0</v>
      </c>
      <c r="L130" s="110" t="e">
        <f t="shared" si="81"/>
        <v>#DIV/0!</v>
      </c>
    </row>
    <row r="131" spans="2:12" x14ac:dyDescent="0.25">
      <c r="B131" s="173">
        <v>33</v>
      </c>
      <c r="C131" s="174" t="s">
        <v>81</v>
      </c>
      <c r="D131" s="161"/>
      <c r="E131" s="161"/>
      <c r="F131" s="161"/>
      <c r="G131" s="162">
        <f t="shared" si="79"/>
        <v>0</v>
      </c>
      <c r="H131" s="161"/>
      <c r="I131" s="161"/>
      <c r="J131" s="161"/>
      <c r="K131" s="163">
        <f t="shared" si="80"/>
        <v>0</v>
      </c>
      <c r="L131" s="110" t="e">
        <f t="shared" si="81"/>
        <v>#DIV/0!</v>
      </c>
    </row>
    <row r="132" spans="2:12" x14ac:dyDescent="0.25">
      <c r="B132" s="173">
        <v>34</v>
      </c>
      <c r="C132" s="174" t="s">
        <v>82</v>
      </c>
      <c r="D132" s="161"/>
      <c r="E132" s="161"/>
      <c r="F132" s="161"/>
      <c r="G132" s="162">
        <f t="shared" si="79"/>
        <v>0</v>
      </c>
      <c r="H132" s="161"/>
      <c r="I132" s="161"/>
      <c r="J132" s="161"/>
      <c r="K132" s="163">
        <f t="shared" si="80"/>
        <v>0</v>
      </c>
      <c r="L132" s="110" t="e">
        <f t="shared" si="81"/>
        <v>#DIV/0!</v>
      </c>
    </row>
    <row r="133" spans="2:12" x14ac:dyDescent="0.25">
      <c r="B133" s="173">
        <v>35</v>
      </c>
      <c r="C133" s="174" t="s">
        <v>83</v>
      </c>
      <c r="D133" s="161"/>
      <c r="E133" s="161"/>
      <c r="F133" s="161"/>
      <c r="G133" s="162">
        <f t="shared" si="79"/>
        <v>0</v>
      </c>
      <c r="H133" s="161"/>
      <c r="I133" s="161"/>
      <c r="J133" s="161"/>
      <c r="K133" s="163">
        <f t="shared" si="80"/>
        <v>0</v>
      </c>
      <c r="L133" s="110" t="e">
        <f t="shared" si="81"/>
        <v>#DIV/0!</v>
      </c>
    </row>
    <row r="134" spans="2:12" ht="32.25" customHeight="1" x14ac:dyDescent="0.25">
      <c r="B134" s="175"/>
      <c r="C134" s="179" t="s">
        <v>93</v>
      </c>
      <c r="D134" s="169">
        <f>SUM(D129:D133)</f>
        <v>0</v>
      </c>
      <c r="E134" s="169">
        <f>SUM(E129:E133)</f>
        <v>0</v>
      </c>
      <c r="F134" s="169">
        <f>SUM(F129:F133)</f>
        <v>0</v>
      </c>
      <c r="G134" s="162">
        <f t="shared" si="79"/>
        <v>0</v>
      </c>
      <c r="H134" s="170">
        <f>SUM(H129:H133)</f>
        <v>0</v>
      </c>
      <c r="I134" s="170">
        <f>SUM(I129:I133)</f>
        <v>0</v>
      </c>
      <c r="J134" s="170">
        <f>SUM(J129:J133)</f>
        <v>0</v>
      </c>
      <c r="K134" s="163">
        <f t="shared" si="80"/>
        <v>0</v>
      </c>
      <c r="L134" s="110" t="e">
        <f t="shared" si="81"/>
        <v>#DIV/0!</v>
      </c>
    </row>
    <row r="135" spans="2:12" x14ac:dyDescent="0.25">
      <c r="B135" s="180" t="s">
        <v>84</v>
      </c>
      <c r="C135" s="178" t="s">
        <v>94</v>
      </c>
      <c r="D135" s="162"/>
      <c r="E135" s="162"/>
      <c r="F135" s="162"/>
      <c r="G135" s="162"/>
      <c r="H135" s="162"/>
      <c r="I135" s="162"/>
      <c r="J135" s="162"/>
      <c r="K135" s="163"/>
      <c r="L135" s="110" t="e">
        <f t="shared" si="81"/>
        <v>#DIV/0!</v>
      </c>
    </row>
    <row r="136" spans="2:12" ht="27.75" customHeight="1" x14ac:dyDescent="0.25">
      <c r="B136" s="165">
        <v>36</v>
      </c>
      <c r="C136" s="174" t="s">
        <v>95</v>
      </c>
      <c r="D136" s="161"/>
      <c r="E136" s="161"/>
      <c r="F136" s="161"/>
      <c r="G136" s="162">
        <f t="shared" ref="G136:G138" si="82">SUM(D136:F136)/3</f>
        <v>0</v>
      </c>
      <c r="H136" s="161"/>
      <c r="I136" s="161"/>
      <c r="J136" s="161"/>
      <c r="K136" s="163">
        <f t="shared" ref="K136:K138" si="83">SUM(H136:J136)/3</f>
        <v>0</v>
      </c>
      <c r="L136" s="110" t="e">
        <f t="shared" si="81"/>
        <v>#DIV/0!</v>
      </c>
    </row>
    <row r="137" spans="2:12" ht="29.25" customHeight="1" x14ac:dyDescent="0.25">
      <c r="B137" s="181">
        <v>37</v>
      </c>
      <c r="C137" s="182" t="s">
        <v>96</v>
      </c>
      <c r="D137" s="161"/>
      <c r="E137" s="161"/>
      <c r="F137" s="161"/>
      <c r="G137" s="162">
        <f t="shared" si="82"/>
        <v>0</v>
      </c>
      <c r="H137" s="161"/>
      <c r="I137" s="161"/>
      <c r="J137" s="161"/>
      <c r="K137" s="163">
        <f t="shared" si="83"/>
        <v>0</v>
      </c>
      <c r="L137" s="110" t="e">
        <f t="shared" si="81"/>
        <v>#DIV/0!</v>
      </c>
    </row>
    <row r="138" spans="2:12" ht="37.5" customHeight="1" x14ac:dyDescent="0.25">
      <c r="B138" s="175"/>
      <c r="C138" s="179" t="s">
        <v>97</v>
      </c>
      <c r="D138" s="169">
        <f>SUM(D136:D137)</f>
        <v>0</v>
      </c>
      <c r="E138" s="169">
        <f t="shared" ref="E138:F138" si="84">SUM(E136:E137)</f>
        <v>0</v>
      </c>
      <c r="F138" s="169">
        <f t="shared" si="84"/>
        <v>0</v>
      </c>
      <c r="G138" s="162">
        <f t="shared" si="82"/>
        <v>0</v>
      </c>
      <c r="H138" s="170">
        <f>SUM(H136:H137)</f>
        <v>0</v>
      </c>
      <c r="I138" s="170">
        <f t="shared" ref="I138:J138" si="85">SUM(I136:I137)</f>
        <v>0</v>
      </c>
      <c r="J138" s="170">
        <f t="shared" si="85"/>
        <v>0</v>
      </c>
      <c r="K138" s="163">
        <f t="shared" si="83"/>
        <v>0</v>
      </c>
      <c r="L138" s="110" t="e">
        <f t="shared" si="81"/>
        <v>#DIV/0!</v>
      </c>
    </row>
    <row r="139" spans="2:12" ht="64.5" customHeight="1" x14ac:dyDescent="0.25">
      <c r="B139" s="180" t="s">
        <v>85</v>
      </c>
      <c r="C139" s="178" t="s">
        <v>98</v>
      </c>
      <c r="D139" s="162"/>
      <c r="E139" s="162"/>
      <c r="F139" s="162"/>
      <c r="G139" s="162"/>
      <c r="H139" s="162"/>
      <c r="I139" s="162"/>
      <c r="J139" s="162"/>
      <c r="K139" s="163"/>
      <c r="L139" s="110"/>
    </row>
    <row r="140" spans="2:12" x14ac:dyDescent="0.25">
      <c r="B140" s="181">
        <v>38</v>
      </c>
      <c r="C140" s="182" t="s">
        <v>99</v>
      </c>
      <c r="D140" s="161"/>
      <c r="E140" s="161"/>
      <c r="F140" s="161"/>
      <c r="G140" s="162">
        <f t="shared" ref="G140:G144" si="86">SUM(D140:F140)/3</f>
        <v>0</v>
      </c>
      <c r="H140" s="161"/>
      <c r="I140" s="161"/>
      <c r="J140" s="161"/>
      <c r="K140" s="163">
        <f t="shared" ref="K140:K144" si="87">SUM(H140:J140)/3</f>
        <v>0</v>
      </c>
      <c r="L140" s="110" t="e">
        <f t="shared" si="81"/>
        <v>#DIV/0!</v>
      </c>
    </row>
    <row r="141" spans="2:12" ht="27.75" customHeight="1" x14ac:dyDescent="0.25">
      <c r="B141" s="181">
        <v>39</v>
      </c>
      <c r="C141" s="183" t="s">
        <v>100</v>
      </c>
      <c r="D141" s="161"/>
      <c r="E141" s="161"/>
      <c r="F141" s="161"/>
      <c r="G141" s="162">
        <f t="shared" si="86"/>
        <v>0</v>
      </c>
      <c r="H141" s="161"/>
      <c r="I141" s="161"/>
      <c r="J141" s="161"/>
      <c r="K141" s="163">
        <f t="shared" si="87"/>
        <v>0</v>
      </c>
      <c r="L141" s="110" t="e">
        <f t="shared" si="81"/>
        <v>#DIV/0!</v>
      </c>
    </row>
    <row r="142" spans="2:12" ht="19.5" customHeight="1" x14ac:dyDescent="0.25">
      <c r="B142" s="181">
        <v>40</v>
      </c>
      <c r="C142" s="184" t="s">
        <v>101</v>
      </c>
      <c r="D142" s="161"/>
      <c r="E142" s="161"/>
      <c r="F142" s="161"/>
      <c r="G142" s="162">
        <f t="shared" si="86"/>
        <v>0</v>
      </c>
      <c r="H142" s="161"/>
      <c r="I142" s="161"/>
      <c r="J142" s="161"/>
      <c r="K142" s="163">
        <f t="shared" si="87"/>
        <v>0</v>
      </c>
      <c r="L142" s="110" t="e">
        <f t="shared" si="81"/>
        <v>#DIV/0!</v>
      </c>
    </row>
    <row r="143" spans="2:12" ht="21.75" customHeight="1" x14ac:dyDescent="0.25">
      <c r="B143" s="181">
        <v>41</v>
      </c>
      <c r="C143" s="184" t="s">
        <v>102</v>
      </c>
      <c r="D143" s="161"/>
      <c r="E143" s="161"/>
      <c r="F143" s="161"/>
      <c r="G143" s="162">
        <f t="shared" si="86"/>
        <v>0</v>
      </c>
      <c r="H143" s="161"/>
      <c r="I143" s="161"/>
      <c r="J143" s="161"/>
      <c r="K143" s="163">
        <f t="shared" si="87"/>
        <v>0</v>
      </c>
      <c r="L143" s="110" t="e">
        <f t="shared" si="81"/>
        <v>#DIV/0!</v>
      </c>
    </row>
    <row r="144" spans="2:12" ht="70.5" customHeight="1" x14ac:dyDescent="0.25">
      <c r="B144" s="175"/>
      <c r="C144" s="179" t="s">
        <v>103</v>
      </c>
      <c r="D144" s="169">
        <f>SUM(D140:D143)</f>
        <v>0</v>
      </c>
      <c r="E144" s="169">
        <f t="shared" ref="E144:F144" si="88">SUM(E140:E143)</f>
        <v>0</v>
      </c>
      <c r="F144" s="169">
        <f t="shared" si="88"/>
        <v>0</v>
      </c>
      <c r="G144" s="162">
        <f t="shared" si="86"/>
        <v>0</v>
      </c>
      <c r="H144" s="169">
        <f>SUM(H140:H143)</f>
        <v>0</v>
      </c>
      <c r="I144" s="169">
        <f t="shared" ref="I144:J144" si="89">SUM(I140:I143)</f>
        <v>0</v>
      </c>
      <c r="J144" s="169">
        <f t="shared" si="89"/>
        <v>0</v>
      </c>
      <c r="K144" s="163">
        <f t="shared" si="87"/>
        <v>0</v>
      </c>
      <c r="L144" s="110" t="e">
        <f t="shared" si="81"/>
        <v>#DIV/0!</v>
      </c>
    </row>
    <row r="145" spans="2:12" ht="41.25" customHeight="1" x14ac:dyDescent="0.25">
      <c r="B145" s="180" t="s">
        <v>104</v>
      </c>
      <c r="C145" s="178" t="s">
        <v>105</v>
      </c>
      <c r="D145" s="162"/>
      <c r="E145" s="162"/>
      <c r="F145" s="162"/>
      <c r="G145" s="162"/>
      <c r="H145" s="162"/>
      <c r="I145" s="162"/>
      <c r="J145" s="162"/>
      <c r="K145" s="163"/>
      <c r="L145" s="110"/>
    </row>
    <row r="146" spans="2:12" x14ac:dyDescent="0.25">
      <c r="B146" s="181">
        <v>38</v>
      </c>
      <c r="C146" s="182" t="s">
        <v>99</v>
      </c>
      <c r="D146" s="161"/>
      <c r="E146" s="161"/>
      <c r="F146" s="161"/>
      <c r="G146" s="162">
        <f t="shared" ref="G146:G150" si="90">SUM(D146:F146)/3</f>
        <v>0</v>
      </c>
      <c r="H146" s="161"/>
      <c r="I146" s="161"/>
      <c r="J146" s="161"/>
      <c r="K146" s="163">
        <f t="shared" ref="K146:K150" si="91">SUM(H146:J146)/3</f>
        <v>0</v>
      </c>
      <c r="L146" s="110" t="e">
        <f t="shared" si="81"/>
        <v>#DIV/0!</v>
      </c>
    </row>
    <row r="147" spans="2:12" x14ac:dyDescent="0.25">
      <c r="B147" s="181">
        <v>39</v>
      </c>
      <c r="C147" s="183" t="s">
        <v>100</v>
      </c>
      <c r="D147" s="161"/>
      <c r="E147" s="161"/>
      <c r="F147" s="161"/>
      <c r="G147" s="162">
        <f t="shared" si="90"/>
        <v>0</v>
      </c>
      <c r="H147" s="161"/>
      <c r="I147" s="161"/>
      <c r="J147" s="161"/>
      <c r="K147" s="163">
        <f t="shared" si="91"/>
        <v>0</v>
      </c>
      <c r="L147" s="110" t="e">
        <f t="shared" si="81"/>
        <v>#DIV/0!</v>
      </c>
    </row>
    <row r="148" spans="2:12" x14ac:dyDescent="0.25">
      <c r="B148" s="181">
        <v>40</v>
      </c>
      <c r="C148" s="184" t="s">
        <v>101</v>
      </c>
      <c r="D148" s="161"/>
      <c r="E148" s="161"/>
      <c r="F148" s="161"/>
      <c r="G148" s="162">
        <f t="shared" si="90"/>
        <v>0</v>
      </c>
      <c r="H148" s="161"/>
      <c r="I148" s="161"/>
      <c r="J148" s="161"/>
      <c r="K148" s="163">
        <f t="shared" si="91"/>
        <v>0</v>
      </c>
      <c r="L148" s="110" t="e">
        <f t="shared" si="81"/>
        <v>#DIV/0!</v>
      </c>
    </row>
    <row r="149" spans="2:12" ht="17.25" customHeight="1" x14ac:dyDescent="0.25">
      <c r="B149" s="181">
        <v>41</v>
      </c>
      <c r="C149" s="184" t="s">
        <v>102</v>
      </c>
      <c r="D149" s="161"/>
      <c r="E149" s="161"/>
      <c r="F149" s="161"/>
      <c r="G149" s="162">
        <f t="shared" si="90"/>
        <v>0</v>
      </c>
      <c r="H149" s="161"/>
      <c r="I149" s="161"/>
      <c r="J149" s="161"/>
      <c r="K149" s="163">
        <f t="shared" si="91"/>
        <v>0</v>
      </c>
      <c r="L149" s="110" t="e">
        <f t="shared" si="81"/>
        <v>#DIV/0!</v>
      </c>
    </row>
    <row r="150" spans="2:12" ht="32.25" customHeight="1" x14ac:dyDescent="0.25">
      <c r="B150" s="185"/>
      <c r="C150" s="186" t="s">
        <v>106</v>
      </c>
      <c r="D150" s="187">
        <f>SUM(D146:D149)</f>
        <v>0</v>
      </c>
      <c r="E150" s="187">
        <f t="shared" ref="E150:F150" si="92">SUM(E146:E149)</f>
        <v>0</v>
      </c>
      <c r="F150" s="187">
        <f t="shared" si="92"/>
        <v>0</v>
      </c>
      <c r="G150" s="188">
        <f t="shared" si="90"/>
        <v>0</v>
      </c>
      <c r="H150" s="187">
        <f>SUM(H146:H149)</f>
        <v>0</v>
      </c>
      <c r="I150" s="187">
        <f t="shared" ref="I150:J150" si="93">SUM(I146:I149)</f>
        <v>0</v>
      </c>
      <c r="J150" s="187">
        <f t="shared" si="93"/>
        <v>0</v>
      </c>
      <c r="K150" s="189">
        <f t="shared" si="91"/>
        <v>0</v>
      </c>
      <c r="L150" s="110" t="e">
        <f t="shared" si="81"/>
        <v>#DIV/0!</v>
      </c>
    </row>
    <row r="151" spans="2:12" ht="38.25" customHeight="1" x14ac:dyDescent="0.25">
      <c r="B151" s="190" t="s">
        <v>226</v>
      </c>
      <c r="C151" s="191" t="s">
        <v>239</v>
      </c>
      <c r="D151" s="161"/>
      <c r="E151" s="161"/>
      <c r="F151" s="161"/>
      <c r="G151" s="192"/>
      <c r="H151" s="161"/>
      <c r="I151" s="161"/>
      <c r="J151" s="161"/>
      <c r="K151" s="189"/>
      <c r="L151" s="110"/>
    </row>
    <row r="152" spans="2:12" ht="30.75" customHeight="1" x14ac:dyDescent="0.25">
      <c r="B152" s="181">
        <v>42</v>
      </c>
      <c r="C152" s="193" t="s">
        <v>227</v>
      </c>
      <c r="D152" s="161"/>
      <c r="E152" s="161"/>
      <c r="F152" s="161"/>
      <c r="G152" s="192">
        <f t="shared" ref="G152:G157" si="94">SUM(D152:F152)/3</f>
        <v>0</v>
      </c>
      <c r="H152" s="161"/>
      <c r="I152" s="161"/>
      <c r="J152" s="161"/>
      <c r="K152" s="189">
        <f t="shared" ref="K152:K157" si="95">SUM(H152:J152)/3</f>
        <v>0</v>
      </c>
      <c r="L152" s="110" t="e">
        <f t="shared" si="81"/>
        <v>#DIV/0!</v>
      </c>
    </row>
    <row r="153" spans="2:12" ht="23.25" customHeight="1" x14ac:dyDescent="0.25">
      <c r="B153" s="181">
        <v>43</v>
      </c>
      <c r="C153" s="193" t="s">
        <v>228</v>
      </c>
      <c r="D153" s="161"/>
      <c r="E153" s="161"/>
      <c r="F153" s="161"/>
      <c r="G153" s="192">
        <f t="shared" si="94"/>
        <v>0</v>
      </c>
      <c r="H153" s="161"/>
      <c r="I153" s="161"/>
      <c r="J153" s="161"/>
      <c r="K153" s="189">
        <f t="shared" si="95"/>
        <v>0</v>
      </c>
      <c r="L153" s="110" t="e">
        <f t="shared" si="81"/>
        <v>#DIV/0!</v>
      </c>
    </row>
    <row r="154" spans="2:12" ht="25.5" x14ac:dyDescent="0.25">
      <c r="B154" s="181">
        <v>44</v>
      </c>
      <c r="C154" s="193" t="s">
        <v>229</v>
      </c>
      <c r="D154" s="161"/>
      <c r="E154" s="161"/>
      <c r="F154" s="161"/>
      <c r="G154" s="192">
        <f t="shared" si="94"/>
        <v>0</v>
      </c>
      <c r="H154" s="161"/>
      <c r="I154" s="161"/>
      <c r="J154" s="161"/>
      <c r="K154" s="189">
        <f t="shared" si="95"/>
        <v>0</v>
      </c>
      <c r="L154" s="110" t="e">
        <f t="shared" si="81"/>
        <v>#DIV/0!</v>
      </c>
    </row>
    <row r="155" spans="2:12" ht="51" x14ac:dyDescent="0.25">
      <c r="B155" s="181">
        <v>45</v>
      </c>
      <c r="C155" s="193" t="s">
        <v>232</v>
      </c>
      <c r="D155" s="161"/>
      <c r="E155" s="161"/>
      <c r="F155" s="161"/>
      <c r="G155" s="192">
        <f t="shared" si="94"/>
        <v>0</v>
      </c>
      <c r="H155" s="161"/>
      <c r="I155" s="161"/>
      <c r="J155" s="161"/>
      <c r="K155" s="189">
        <f t="shared" si="95"/>
        <v>0</v>
      </c>
      <c r="L155" s="110" t="e">
        <f t="shared" si="81"/>
        <v>#DIV/0!</v>
      </c>
    </row>
    <row r="156" spans="2:12" ht="25.5" x14ac:dyDescent="0.25">
      <c r="B156" s="194">
        <v>46</v>
      </c>
      <c r="C156" s="195" t="s">
        <v>231</v>
      </c>
      <c r="D156" s="196"/>
      <c r="E156" s="196"/>
      <c r="F156" s="196"/>
      <c r="G156" s="192">
        <f t="shared" si="94"/>
        <v>0</v>
      </c>
      <c r="H156" s="196"/>
      <c r="I156" s="196"/>
      <c r="J156" s="196"/>
      <c r="K156" s="189">
        <f t="shared" si="95"/>
        <v>0</v>
      </c>
      <c r="L156" s="110" t="e">
        <f t="shared" si="81"/>
        <v>#DIV/0!</v>
      </c>
    </row>
    <row r="157" spans="2:12" ht="38.25" customHeight="1" x14ac:dyDescent="0.25">
      <c r="B157" s="197"/>
      <c r="C157" s="198" t="s">
        <v>240</v>
      </c>
      <c r="D157" s="199">
        <f>SUM(D152:D156)</f>
        <v>0</v>
      </c>
      <c r="E157" s="187">
        <f t="shared" ref="E157:F157" si="96">SUM(E152:E156)</f>
        <v>0</v>
      </c>
      <c r="F157" s="187">
        <f t="shared" si="96"/>
        <v>0</v>
      </c>
      <c r="G157" s="192">
        <f t="shared" si="94"/>
        <v>0</v>
      </c>
      <c r="H157" s="187">
        <f>SUM(H152:H156)</f>
        <v>0</v>
      </c>
      <c r="I157" s="187">
        <f t="shared" ref="I157:J157" si="97">SUM(I152:I156)</f>
        <v>0</v>
      </c>
      <c r="J157" s="187">
        <f t="shared" si="97"/>
        <v>0</v>
      </c>
      <c r="K157" s="189">
        <f t="shared" si="95"/>
        <v>0</v>
      </c>
      <c r="L157" s="110" t="e">
        <f t="shared" si="81"/>
        <v>#DIV/0!</v>
      </c>
    </row>
    <row r="158" spans="2:12" ht="25.5" x14ac:dyDescent="0.25">
      <c r="B158" s="200" t="s">
        <v>233</v>
      </c>
      <c r="C158" s="200" t="s">
        <v>237</v>
      </c>
      <c r="D158" s="192"/>
      <c r="E158" s="192"/>
      <c r="F158" s="192"/>
      <c r="G158" s="192"/>
      <c r="H158" s="192"/>
      <c r="I158" s="192"/>
      <c r="J158" s="192"/>
      <c r="K158" s="278"/>
      <c r="L158" s="110"/>
    </row>
    <row r="159" spans="2:12" x14ac:dyDescent="0.25">
      <c r="B159" s="181">
        <v>47</v>
      </c>
      <c r="C159" s="193" t="s">
        <v>234</v>
      </c>
      <c r="D159" s="201"/>
      <c r="E159" s="201"/>
      <c r="F159" s="201"/>
      <c r="G159" s="202">
        <f>SUM(D159:F159)/3</f>
        <v>0</v>
      </c>
      <c r="H159" s="201"/>
      <c r="I159" s="201"/>
      <c r="J159" s="201"/>
      <c r="K159" s="203">
        <f>SUM(H159:J159)/3</f>
        <v>0</v>
      </c>
      <c r="L159" s="110" t="e">
        <f t="shared" si="81"/>
        <v>#DIV/0!</v>
      </c>
    </row>
    <row r="160" spans="2:12" x14ac:dyDescent="0.25">
      <c r="B160" s="181">
        <v>48</v>
      </c>
      <c r="C160" s="193" t="s">
        <v>235</v>
      </c>
      <c r="D160" s="161"/>
      <c r="E160" s="161"/>
      <c r="F160" s="161"/>
      <c r="G160" s="202">
        <f t="shared" ref="G160:G163" si="98">SUM(D160:F160)/3</f>
        <v>0</v>
      </c>
      <c r="H160" s="161"/>
      <c r="I160" s="161"/>
      <c r="J160" s="161"/>
      <c r="K160" s="203">
        <f t="shared" ref="K160:K162" si="99">SUM(H160:J160)/3</f>
        <v>0</v>
      </c>
      <c r="L160" s="110" t="e">
        <f t="shared" si="81"/>
        <v>#DIV/0!</v>
      </c>
    </row>
    <row r="161" spans="2:12" x14ac:dyDescent="0.25">
      <c r="B161" s="181">
        <v>49</v>
      </c>
      <c r="C161" s="193" t="s">
        <v>236</v>
      </c>
      <c r="D161" s="161"/>
      <c r="E161" s="161"/>
      <c r="F161" s="161"/>
      <c r="G161" s="202">
        <f t="shared" si="98"/>
        <v>0</v>
      </c>
      <c r="H161" s="161"/>
      <c r="I161" s="161"/>
      <c r="J161" s="161"/>
      <c r="K161" s="203">
        <f t="shared" si="99"/>
        <v>0</v>
      </c>
      <c r="L161" s="110" t="e">
        <f t="shared" si="81"/>
        <v>#DIV/0!</v>
      </c>
    </row>
    <row r="162" spans="2:12" x14ac:dyDescent="0.25">
      <c r="B162" s="181">
        <v>49</v>
      </c>
      <c r="C162" s="193" t="s">
        <v>236</v>
      </c>
      <c r="D162" s="161"/>
      <c r="E162" s="161"/>
      <c r="F162" s="161"/>
      <c r="G162" s="202">
        <f t="shared" si="98"/>
        <v>0</v>
      </c>
      <c r="H162" s="161"/>
      <c r="I162" s="161"/>
      <c r="J162" s="161"/>
      <c r="K162" s="203">
        <f t="shared" si="99"/>
        <v>0</v>
      </c>
      <c r="L162" s="110" t="e">
        <f t="shared" si="81"/>
        <v>#DIV/0!</v>
      </c>
    </row>
    <row r="163" spans="2:12" ht="55.5" customHeight="1" x14ac:dyDescent="0.25">
      <c r="B163" s="197"/>
      <c r="C163" s="198" t="s">
        <v>238</v>
      </c>
      <c r="D163" s="199">
        <f>SUM(D159:D162)/3</f>
        <v>0</v>
      </c>
      <c r="E163" s="199">
        <f t="shared" ref="E163:F163" si="100">SUM(E159:E162)/3</f>
        <v>0</v>
      </c>
      <c r="F163" s="199">
        <f t="shared" si="100"/>
        <v>0</v>
      </c>
      <c r="G163" s="202">
        <f t="shared" si="98"/>
        <v>0</v>
      </c>
      <c r="H163" s="199">
        <f>SUM(H159:H162)</f>
        <v>0</v>
      </c>
      <c r="I163" s="199">
        <f t="shared" ref="I163:J163" si="101">SUM(I159:I162)</f>
        <v>0</v>
      </c>
      <c r="J163" s="199">
        <f t="shared" si="101"/>
        <v>0</v>
      </c>
      <c r="K163" s="204">
        <f>SUM(H163:J163)/3</f>
        <v>0</v>
      </c>
      <c r="L163" s="110" t="e">
        <f t="shared" si="81"/>
        <v>#DIV/0!</v>
      </c>
    </row>
    <row r="164" spans="2:12" x14ac:dyDescent="0.25">
      <c r="B164" s="167"/>
      <c r="C164" s="167" t="s">
        <v>107</v>
      </c>
      <c r="D164" s="205">
        <f>D120+D127+D134+D138+D144+D150+D157+D163</f>
        <v>0</v>
      </c>
      <c r="E164" s="205">
        <f t="shared" ref="E164:F164" si="102">E120+E127+E134+E138+E144+E150+E157+E163</f>
        <v>0</v>
      </c>
      <c r="F164" s="205">
        <f t="shared" si="102"/>
        <v>0</v>
      </c>
      <c r="G164" s="206">
        <f t="shared" ref="G164:G165" si="103">SUM(D164:F164)/3</f>
        <v>0</v>
      </c>
      <c r="H164" s="205">
        <f t="shared" ref="H164:J164" si="104">H120+H127+H134+H138+H144+H150+H157+H163</f>
        <v>0</v>
      </c>
      <c r="I164" s="205">
        <f t="shared" si="104"/>
        <v>0</v>
      </c>
      <c r="J164" s="205">
        <f t="shared" si="104"/>
        <v>0</v>
      </c>
      <c r="K164" s="204">
        <f t="shared" ref="K164:K165" si="105">SUM(H164:J164)/3</f>
        <v>0</v>
      </c>
      <c r="L164" s="110" t="e">
        <f t="shared" si="81"/>
        <v>#DIV/0!</v>
      </c>
    </row>
    <row r="165" spans="2:12" x14ac:dyDescent="0.25">
      <c r="B165" s="207"/>
      <c r="C165" s="208" t="s">
        <v>108</v>
      </c>
      <c r="D165" s="161">
        <f>70%*D164</f>
        <v>0</v>
      </c>
      <c r="E165" s="161">
        <f t="shared" ref="E165:F165" si="106">70%*E164</f>
        <v>0</v>
      </c>
      <c r="F165" s="161">
        <f t="shared" si="106"/>
        <v>0</v>
      </c>
      <c r="G165" s="206">
        <f t="shared" si="103"/>
        <v>0</v>
      </c>
      <c r="H165" s="161">
        <f>70%*H164</f>
        <v>0</v>
      </c>
      <c r="I165" s="161">
        <f t="shared" ref="I165:J165" si="107">70%*I164</f>
        <v>0</v>
      </c>
      <c r="J165" s="161">
        <f t="shared" si="107"/>
        <v>0</v>
      </c>
      <c r="K165" s="204">
        <f t="shared" si="105"/>
        <v>0</v>
      </c>
      <c r="L165" s="110"/>
    </row>
    <row r="166" spans="2:12" x14ac:dyDescent="0.25">
      <c r="L166" s="58"/>
    </row>
    <row r="167" spans="2:12" x14ac:dyDescent="0.25">
      <c r="B167" s="314" t="s">
        <v>602</v>
      </c>
      <c r="C167" s="315"/>
      <c r="D167" s="316"/>
      <c r="E167" s="316"/>
      <c r="F167" s="316"/>
      <c r="G167" s="316"/>
      <c r="H167" s="316"/>
      <c r="I167" s="316"/>
      <c r="J167" s="316"/>
      <c r="K167" s="316"/>
      <c r="L167" s="327"/>
    </row>
    <row r="168" spans="2:12" ht="25.5" customHeight="1" x14ac:dyDescent="0.25">
      <c r="B168" s="467" t="s">
        <v>50</v>
      </c>
      <c r="C168" s="465" t="s">
        <v>86</v>
      </c>
      <c r="D168" s="462" t="s">
        <v>69</v>
      </c>
      <c r="E168" s="463"/>
      <c r="F168" s="463"/>
      <c r="G168" s="464"/>
      <c r="H168" s="462" t="s">
        <v>70</v>
      </c>
      <c r="I168" s="463"/>
      <c r="J168" s="463"/>
      <c r="K168" s="464"/>
      <c r="L168" s="465" t="s">
        <v>87</v>
      </c>
    </row>
    <row r="169" spans="2:12" ht="17.25" customHeight="1" x14ac:dyDescent="0.25">
      <c r="B169" s="468"/>
      <c r="C169" s="469"/>
      <c r="D169" s="150" t="s">
        <v>16</v>
      </c>
      <c r="E169" s="150" t="s">
        <v>17</v>
      </c>
      <c r="F169" s="150" t="s">
        <v>18</v>
      </c>
      <c r="G169" s="149" t="s">
        <v>51</v>
      </c>
      <c r="H169" s="150" t="s">
        <v>16</v>
      </c>
      <c r="I169" s="150" t="s">
        <v>17</v>
      </c>
      <c r="J169" s="150" t="s">
        <v>18</v>
      </c>
      <c r="K169" s="149" t="s">
        <v>51</v>
      </c>
      <c r="L169" s="466"/>
    </row>
    <row r="170" spans="2:12" x14ac:dyDescent="0.25">
      <c r="B170" s="151">
        <v>1</v>
      </c>
      <c r="C170" s="152">
        <v>2</v>
      </c>
      <c r="D170" s="152">
        <v>3</v>
      </c>
      <c r="E170" s="152">
        <v>4</v>
      </c>
      <c r="F170" s="152">
        <v>5</v>
      </c>
      <c r="G170" s="152">
        <v>6</v>
      </c>
      <c r="H170" s="152">
        <v>3</v>
      </c>
      <c r="I170" s="152">
        <v>4</v>
      </c>
      <c r="J170" s="152">
        <v>5</v>
      </c>
      <c r="K170" s="153">
        <v>6</v>
      </c>
      <c r="L170" s="110" t="e">
        <f t="shared" si="81"/>
        <v>#DIV/0!</v>
      </c>
    </row>
    <row r="171" spans="2:12" x14ac:dyDescent="0.25">
      <c r="B171" s="155" t="s">
        <v>71</v>
      </c>
      <c r="C171" s="156" t="s">
        <v>88</v>
      </c>
      <c r="D171" s="157"/>
      <c r="E171" s="157"/>
      <c r="F171" s="157"/>
      <c r="G171" s="157"/>
      <c r="H171" s="157"/>
      <c r="I171" s="157"/>
      <c r="J171" s="157"/>
      <c r="K171" s="158"/>
      <c r="L171" s="110" t="e">
        <f t="shared" si="81"/>
        <v>#DIV/0!</v>
      </c>
    </row>
    <row r="172" spans="2:12" x14ac:dyDescent="0.25">
      <c r="B172" s="159">
        <v>1</v>
      </c>
      <c r="C172" s="160" t="s">
        <v>211</v>
      </c>
      <c r="D172" s="161"/>
      <c r="E172" s="161"/>
      <c r="F172" s="161"/>
      <c r="G172" s="162">
        <f>SUM(D172:F172)/3</f>
        <v>0</v>
      </c>
      <c r="H172" s="161"/>
      <c r="I172" s="161"/>
      <c r="J172" s="161"/>
      <c r="K172" s="163">
        <f>SUM(H172:J172)/3</f>
        <v>0</v>
      </c>
      <c r="L172" s="110" t="e">
        <f t="shared" si="81"/>
        <v>#DIV/0!</v>
      </c>
    </row>
    <row r="173" spans="2:12" x14ac:dyDescent="0.25">
      <c r="B173" s="165">
        <v>2</v>
      </c>
      <c r="C173" s="166" t="s">
        <v>212</v>
      </c>
      <c r="D173" s="161"/>
      <c r="E173" s="161"/>
      <c r="F173" s="161"/>
      <c r="G173" s="162">
        <f t="shared" ref="G173:G174" si="108">SUM(D173:F173)/3</f>
        <v>0</v>
      </c>
      <c r="H173" s="161"/>
      <c r="I173" s="161"/>
      <c r="J173" s="161"/>
      <c r="K173" s="163">
        <f t="shared" ref="K173:K174" si="109">SUM(H173:J173)/3</f>
        <v>0</v>
      </c>
      <c r="L173" s="110" t="e">
        <f t="shared" si="81"/>
        <v>#DIV/0!</v>
      </c>
    </row>
    <row r="174" spans="2:12" ht="21.75" customHeight="1" x14ac:dyDescent="0.25">
      <c r="B174" s="167"/>
      <c r="C174" s="167" t="s">
        <v>89</v>
      </c>
      <c r="D174" s="168">
        <f>SUM(D172:D173)</f>
        <v>0</v>
      </c>
      <c r="E174" s="169">
        <f>SUM(E172:E173)</f>
        <v>0</v>
      </c>
      <c r="F174" s="169">
        <f>SUM(F172:F173)</f>
        <v>0</v>
      </c>
      <c r="G174" s="162">
        <f t="shared" si="108"/>
        <v>0</v>
      </c>
      <c r="H174" s="170">
        <f>SUM(H172:H173)</f>
        <v>0</v>
      </c>
      <c r="I174" s="170">
        <f>SUM(I172:I173)</f>
        <v>0</v>
      </c>
      <c r="J174" s="170">
        <f>SUM(J172:J173)</f>
        <v>0</v>
      </c>
      <c r="K174" s="163">
        <f t="shared" si="109"/>
        <v>0</v>
      </c>
      <c r="L174" s="110" t="e">
        <f t="shared" si="81"/>
        <v>#DIV/0!</v>
      </c>
    </row>
    <row r="175" spans="2:12" ht="38.25" x14ac:dyDescent="0.25">
      <c r="B175" s="171" t="s">
        <v>72</v>
      </c>
      <c r="C175" s="172" t="s">
        <v>90</v>
      </c>
      <c r="D175" s="162"/>
      <c r="E175" s="162"/>
      <c r="F175" s="162"/>
      <c r="G175" s="162"/>
      <c r="H175" s="162"/>
      <c r="I175" s="162"/>
      <c r="J175" s="162"/>
      <c r="K175" s="163"/>
      <c r="L175" s="110"/>
    </row>
    <row r="176" spans="2:12" ht="25.5" x14ac:dyDescent="0.25">
      <c r="B176" s="173">
        <v>3</v>
      </c>
      <c r="C176" s="174" t="s">
        <v>73</v>
      </c>
      <c r="D176" s="161"/>
      <c r="E176" s="161"/>
      <c r="F176" s="161"/>
      <c r="G176" s="162">
        <f t="shared" ref="G176:G181" si="110">SUM(D176:F176)/3</f>
        <v>0</v>
      </c>
      <c r="H176" s="161"/>
      <c r="I176" s="161"/>
      <c r="J176" s="161"/>
      <c r="K176" s="163">
        <f t="shared" ref="K176:K181" si="111">SUM(H176:J176)/3</f>
        <v>0</v>
      </c>
      <c r="L176" s="110" t="e">
        <f t="shared" si="81"/>
        <v>#DIV/0!</v>
      </c>
    </row>
    <row r="177" spans="2:13" x14ac:dyDescent="0.25">
      <c r="B177" s="173">
        <v>4</v>
      </c>
      <c r="C177" s="174" t="s">
        <v>74</v>
      </c>
      <c r="D177" s="161"/>
      <c r="E177" s="161"/>
      <c r="F177" s="161"/>
      <c r="G177" s="162">
        <f t="shared" si="110"/>
        <v>0</v>
      </c>
      <c r="H177" s="161"/>
      <c r="I177" s="161"/>
      <c r="J177" s="161"/>
      <c r="K177" s="163">
        <f t="shared" si="111"/>
        <v>0</v>
      </c>
      <c r="L177" s="110" t="e">
        <f t="shared" si="81"/>
        <v>#DIV/0!</v>
      </c>
    </row>
    <row r="178" spans="2:13" x14ac:dyDescent="0.25">
      <c r="B178" s="173">
        <v>5</v>
      </c>
      <c r="C178" s="174" t="s">
        <v>75</v>
      </c>
      <c r="D178" s="161"/>
      <c r="E178" s="161"/>
      <c r="F178" s="161"/>
      <c r="G178" s="162">
        <f t="shared" si="110"/>
        <v>0</v>
      </c>
      <c r="H178" s="161"/>
      <c r="I178" s="161"/>
      <c r="J178" s="161"/>
      <c r="K178" s="163">
        <f t="shared" si="111"/>
        <v>0</v>
      </c>
      <c r="L178" s="110" t="e">
        <f t="shared" si="81"/>
        <v>#DIV/0!</v>
      </c>
    </row>
    <row r="179" spans="2:13" x14ac:dyDescent="0.25">
      <c r="B179" s="173">
        <v>6</v>
      </c>
      <c r="C179" s="174" t="s">
        <v>76</v>
      </c>
      <c r="D179" s="161"/>
      <c r="E179" s="161"/>
      <c r="F179" s="161"/>
      <c r="G179" s="162">
        <f t="shared" si="110"/>
        <v>0</v>
      </c>
      <c r="H179" s="161"/>
      <c r="I179" s="161"/>
      <c r="J179" s="161"/>
      <c r="K179" s="163">
        <f t="shared" si="111"/>
        <v>0</v>
      </c>
      <c r="L179" s="110" t="e">
        <f t="shared" si="81"/>
        <v>#DIV/0!</v>
      </c>
    </row>
    <row r="180" spans="2:13" x14ac:dyDescent="0.25">
      <c r="B180" s="173">
        <v>7</v>
      </c>
      <c r="C180" s="166" t="s">
        <v>77</v>
      </c>
      <c r="D180" s="161"/>
      <c r="E180" s="161"/>
      <c r="F180" s="161"/>
      <c r="G180" s="162">
        <f t="shared" si="110"/>
        <v>0</v>
      </c>
      <c r="H180" s="161"/>
      <c r="I180" s="161"/>
      <c r="J180" s="161"/>
      <c r="K180" s="163">
        <f t="shared" si="111"/>
        <v>0</v>
      </c>
      <c r="L180" s="110" t="e">
        <f t="shared" si="81"/>
        <v>#DIV/0!</v>
      </c>
    </row>
    <row r="181" spans="2:13" ht="60" customHeight="1" x14ac:dyDescent="0.25">
      <c r="B181" s="175"/>
      <c r="C181" s="167" t="s">
        <v>91</v>
      </c>
      <c r="D181" s="168">
        <f>SUM(D176:D180)</f>
        <v>0</v>
      </c>
      <c r="E181" s="169">
        <f>SUM(E175:E180)</f>
        <v>0</v>
      </c>
      <c r="F181" s="169">
        <f>SUM(F175:F180)</f>
        <v>0</v>
      </c>
      <c r="G181" s="162">
        <f t="shared" si="110"/>
        <v>0</v>
      </c>
      <c r="H181" s="170">
        <f>SUM(H175:H180)</f>
        <v>0</v>
      </c>
      <c r="I181" s="170">
        <f>SUM(I175:I180)</f>
        <v>0</v>
      </c>
      <c r="J181" s="170">
        <f>SUM(J175:J180)</f>
        <v>0</v>
      </c>
      <c r="K181" s="163">
        <f t="shared" si="111"/>
        <v>0</v>
      </c>
      <c r="L181" s="110"/>
      <c r="M181" s="176"/>
    </row>
    <row r="182" spans="2:13" x14ac:dyDescent="0.25">
      <c r="B182" s="177" t="s">
        <v>78</v>
      </c>
      <c r="C182" s="178" t="s">
        <v>92</v>
      </c>
      <c r="D182" s="162"/>
      <c r="E182" s="162"/>
      <c r="F182" s="162"/>
      <c r="G182" s="162"/>
      <c r="H182" s="162"/>
      <c r="I182" s="162"/>
      <c r="J182" s="162"/>
      <c r="K182" s="163"/>
      <c r="L182" s="110"/>
    </row>
    <row r="183" spans="2:13" ht="25.5" x14ac:dyDescent="0.25">
      <c r="B183" s="173">
        <v>31</v>
      </c>
      <c r="C183" s="174" t="s">
        <v>79</v>
      </c>
      <c r="D183" s="161"/>
      <c r="E183" s="161"/>
      <c r="F183" s="161"/>
      <c r="G183" s="162">
        <f t="shared" ref="G183:G188" si="112">SUM(D183:F183)/3</f>
        <v>0</v>
      </c>
      <c r="H183" s="161"/>
      <c r="I183" s="161"/>
      <c r="J183" s="161"/>
      <c r="K183" s="163">
        <f t="shared" ref="K183:K188" si="113">SUM(H183:J183)/3</f>
        <v>0</v>
      </c>
      <c r="L183" s="110" t="e">
        <f t="shared" si="81"/>
        <v>#DIV/0!</v>
      </c>
    </row>
    <row r="184" spans="2:13" x14ac:dyDescent="0.25">
      <c r="B184" s="173">
        <v>32</v>
      </c>
      <c r="C184" s="174" t="s">
        <v>80</v>
      </c>
      <c r="D184" s="161"/>
      <c r="E184" s="161"/>
      <c r="F184" s="161"/>
      <c r="G184" s="162">
        <f t="shared" si="112"/>
        <v>0</v>
      </c>
      <c r="H184" s="161"/>
      <c r="I184" s="161"/>
      <c r="J184" s="161"/>
      <c r="K184" s="163">
        <f t="shared" si="113"/>
        <v>0</v>
      </c>
      <c r="L184" s="110" t="e">
        <f t="shared" si="81"/>
        <v>#DIV/0!</v>
      </c>
    </row>
    <row r="185" spans="2:13" x14ac:dyDescent="0.25">
      <c r="B185" s="173">
        <v>33</v>
      </c>
      <c r="C185" s="174" t="s">
        <v>81</v>
      </c>
      <c r="D185" s="161"/>
      <c r="E185" s="161"/>
      <c r="F185" s="161"/>
      <c r="G185" s="162">
        <f t="shared" si="112"/>
        <v>0</v>
      </c>
      <c r="H185" s="161"/>
      <c r="I185" s="161"/>
      <c r="J185" s="161"/>
      <c r="K185" s="163">
        <f t="shared" si="113"/>
        <v>0</v>
      </c>
      <c r="L185" s="110" t="e">
        <f t="shared" si="81"/>
        <v>#DIV/0!</v>
      </c>
    </row>
    <row r="186" spans="2:13" x14ac:dyDescent="0.25">
      <c r="B186" s="173">
        <v>34</v>
      </c>
      <c r="C186" s="174" t="s">
        <v>82</v>
      </c>
      <c r="D186" s="161"/>
      <c r="E186" s="161"/>
      <c r="F186" s="161"/>
      <c r="G186" s="162">
        <f t="shared" si="112"/>
        <v>0</v>
      </c>
      <c r="H186" s="161"/>
      <c r="I186" s="161"/>
      <c r="J186" s="161"/>
      <c r="K186" s="163">
        <f t="shared" si="113"/>
        <v>0</v>
      </c>
      <c r="L186" s="110" t="e">
        <f t="shared" si="81"/>
        <v>#DIV/0!</v>
      </c>
    </row>
    <row r="187" spans="2:13" x14ac:dyDescent="0.25">
      <c r="B187" s="173">
        <v>35</v>
      </c>
      <c r="C187" s="174" t="s">
        <v>83</v>
      </c>
      <c r="D187" s="161"/>
      <c r="E187" s="161"/>
      <c r="F187" s="161"/>
      <c r="G187" s="162">
        <f t="shared" si="112"/>
        <v>0</v>
      </c>
      <c r="H187" s="161"/>
      <c r="I187" s="161"/>
      <c r="J187" s="161"/>
      <c r="K187" s="163">
        <f t="shared" si="113"/>
        <v>0</v>
      </c>
      <c r="L187" s="110" t="e">
        <f t="shared" si="81"/>
        <v>#DIV/0!</v>
      </c>
    </row>
    <row r="188" spans="2:13" ht="28.15" customHeight="1" x14ac:dyDescent="0.25">
      <c r="B188" s="175"/>
      <c r="C188" s="179" t="s">
        <v>93</v>
      </c>
      <c r="D188" s="169">
        <f>SUM(D183:D187)</f>
        <v>0</v>
      </c>
      <c r="E188" s="169">
        <f>SUM(E183:E187)</f>
        <v>0</v>
      </c>
      <c r="F188" s="169">
        <f>SUM(F183:F187)</f>
        <v>0</v>
      </c>
      <c r="G188" s="162">
        <f t="shared" si="112"/>
        <v>0</v>
      </c>
      <c r="H188" s="170">
        <f>SUM(H183:H187)</f>
        <v>0</v>
      </c>
      <c r="I188" s="170">
        <f>SUM(I183:I187)</f>
        <v>0</v>
      </c>
      <c r="J188" s="170">
        <f>SUM(J183:J187)</f>
        <v>0</v>
      </c>
      <c r="K188" s="163">
        <f t="shared" si="113"/>
        <v>0</v>
      </c>
      <c r="L188" s="110" t="e">
        <f t="shared" si="81"/>
        <v>#DIV/0!</v>
      </c>
    </row>
    <row r="189" spans="2:13" x14ac:dyDescent="0.25">
      <c r="B189" s="180" t="s">
        <v>84</v>
      </c>
      <c r="C189" s="178" t="s">
        <v>94</v>
      </c>
      <c r="D189" s="162"/>
      <c r="E189" s="162"/>
      <c r="F189" s="162"/>
      <c r="G189" s="162"/>
      <c r="H189" s="162"/>
      <c r="I189" s="162"/>
      <c r="J189" s="162"/>
      <c r="K189" s="163"/>
      <c r="L189" s="110"/>
    </row>
    <row r="190" spans="2:13" ht="27.75" customHeight="1" x14ac:dyDescent="0.25">
      <c r="B190" s="165">
        <v>36</v>
      </c>
      <c r="C190" s="174" t="s">
        <v>95</v>
      </c>
      <c r="D190" s="161"/>
      <c r="E190" s="161"/>
      <c r="F190" s="161"/>
      <c r="G190" s="162">
        <f t="shared" ref="G190:G192" si="114">SUM(D190:F190)/3</f>
        <v>0</v>
      </c>
      <c r="H190" s="161"/>
      <c r="I190" s="161"/>
      <c r="J190" s="161"/>
      <c r="K190" s="163">
        <f t="shared" ref="K190:K192" si="115">SUM(H190:J190)/3</f>
        <v>0</v>
      </c>
      <c r="L190" s="110" t="e">
        <f t="shared" si="81"/>
        <v>#DIV/0!</v>
      </c>
    </row>
    <row r="191" spans="2:13" ht="29.25" customHeight="1" x14ac:dyDescent="0.25">
      <c r="B191" s="181">
        <v>37</v>
      </c>
      <c r="C191" s="182" t="s">
        <v>96</v>
      </c>
      <c r="D191" s="161"/>
      <c r="E191" s="161"/>
      <c r="F191" s="161"/>
      <c r="G191" s="162">
        <f t="shared" si="114"/>
        <v>0</v>
      </c>
      <c r="H191" s="161"/>
      <c r="I191" s="161"/>
      <c r="J191" s="161"/>
      <c r="K191" s="163">
        <f t="shared" si="115"/>
        <v>0</v>
      </c>
      <c r="L191" s="110" t="e">
        <f t="shared" si="81"/>
        <v>#DIV/0!</v>
      </c>
    </row>
    <row r="192" spans="2:13" ht="27.75" customHeight="1" x14ac:dyDescent="0.25">
      <c r="B192" s="175"/>
      <c r="C192" s="179" t="s">
        <v>97</v>
      </c>
      <c r="D192" s="169">
        <f>SUM(D190:D191)</f>
        <v>0</v>
      </c>
      <c r="E192" s="169">
        <f t="shared" ref="E192:F192" si="116">SUM(E190:E191)</f>
        <v>0</v>
      </c>
      <c r="F192" s="169">
        <f t="shared" si="116"/>
        <v>0</v>
      </c>
      <c r="G192" s="162">
        <f t="shared" si="114"/>
        <v>0</v>
      </c>
      <c r="H192" s="170">
        <f>SUM(H190:H191)</f>
        <v>0</v>
      </c>
      <c r="I192" s="170">
        <f t="shared" ref="I192:J192" si="117">SUM(I190:I191)</f>
        <v>0</v>
      </c>
      <c r="J192" s="170">
        <f t="shared" si="117"/>
        <v>0</v>
      </c>
      <c r="K192" s="163">
        <f t="shared" si="115"/>
        <v>0</v>
      </c>
      <c r="L192" s="110" t="e">
        <f t="shared" si="81"/>
        <v>#DIV/0!</v>
      </c>
    </row>
    <row r="193" spans="2:12" ht="64.5" customHeight="1" x14ac:dyDescent="0.25">
      <c r="B193" s="180" t="s">
        <v>85</v>
      </c>
      <c r="C193" s="178" t="s">
        <v>98</v>
      </c>
      <c r="D193" s="162"/>
      <c r="E193" s="162"/>
      <c r="F193" s="162"/>
      <c r="G193" s="162"/>
      <c r="H193" s="162"/>
      <c r="I193" s="162"/>
      <c r="J193" s="162"/>
      <c r="K193" s="163"/>
      <c r="L193" s="110"/>
    </row>
    <row r="194" spans="2:12" x14ac:dyDescent="0.25">
      <c r="B194" s="181">
        <v>38</v>
      </c>
      <c r="C194" s="182" t="s">
        <v>99</v>
      </c>
      <c r="D194" s="161"/>
      <c r="E194" s="161"/>
      <c r="F194" s="161"/>
      <c r="G194" s="162">
        <f t="shared" ref="G194:G198" si="118">SUM(D194:F194)/3</f>
        <v>0</v>
      </c>
      <c r="H194" s="161"/>
      <c r="I194" s="161"/>
      <c r="J194" s="161"/>
      <c r="K194" s="163">
        <f t="shared" ref="K194:K198" si="119">SUM(H194:J194)/3</f>
        <v>0</v>
      </c>
      <c r="L194" s="110" t="e">
        <f t="shared" ref="L194:L257" si="120">H194/$G$278</f>
        <v>#DIV/0!</v>
      </c>
    </row>
    <row r="195" spans="2:12" ht="27.75" customHeight="1" x14ac:dyDescent="0.25">
      <c r="B195" s="181">
        <v>39</v>
      </c>
      <c r="C195" s="183" t="s">
        <v>100</v>
      </c>
      <c r="D195" s="161"/>
      <c r="E195" s="161"/>
      <c r="F195" s="161"/>
      <c r="G195" s="162">
        <f t="shared" si="118"/>
        <v>0</v>
      </c>
      <c r="H195" s="161"/>
      <c r="I195" s="161"/>
      <c r="J195" s="161"/>
      <c r="K195" s="163">
        <f t="shared" si="119"/>
        <v>0</v>
      </c>
      <c r="L195" s="110" t="e">
        <f t="shared" si="120"/>
        <v>#DIV/0!</v>
      </c>
    </row>
    <row r="196" spans="2:12" ht="19.5" customHeight="1" x14ac:dyDescent="0.25">
      <c r="B196" s="181">
        <v>40</v>
      </c>
      <c r="C196" s="184" t="s">
        <v>101</v>
      </c>
      <c r="D196" s="161"/>
      <c r="E196" s="161"/>
      <c r="F196" s="161"/>
      <c r="G196" s="162">
        <f t="shared" si="118"/>
        <v>0</v>
      </c>
      <c r="H196" s="161"/>
      <c r="I196" s="161"/>
      <c r="J196" s="161"/>
      <c r="K196" s="163">
        <f t="shared" si="119"/>
        <v>0</v>
      </c>
      <c r="L196" s="110" t="e">
        <f t="shared" si="120"/>
        <v>#DIV/0!</v>
      </c>
    </row>
    <row r="197" spans="2:12" ht="21.75" customHeight="1" x14ac:dyDescent="0.25">
      <c r="B197" s="181">
        <v>41</v>
      </c>
      <c r="C197" s="184" t="s">
        <v>102</v>
      </c>
      <c r="D197" s="161"/>
      <c r="E197" s="161"/>
      <c r="F197" s="161"/>
      <c r="G197" s="162">
        <f t="shared" si="118"/>
        <v>0</v>
      </c>
      <c r="H197" s="161"/>
      <c r="I197" s="161"/>
      <c r="J197" s="161"/>
      <c r="K197" s="163">
        <f t="shared" si="119"/>
        <v>0</v>
      </c>
      <c r="L197" s="110" t="e">
        <f t="shared" si="120"/>
        <v>#DIV/0!</v>
      </c>
    </row>
    <row r="198" spans="2:12" ht="69.75" customHeight="1" x14ac:dyDescent="0.25">
      <c r="B198" s="175"/>
      <c r="C198" s="179" t="s">
        <v>103</v>
      </c>
      <c r="D198" s="169">
        <f>SUM(D194:D197)</f>
        <v>0</v>
      </c>
      <c r="E198" s="169">
        <f t="shared" ref="E198:F198" si="121">SUM(E194:E197)</f>
        <v>0</v>
      </c>
      <c r="F198" s="169">
        <f t="shared" si="121"/>
        <v>0</v>
      </c>
      <c r="G198" s="162">
        <f t="shared" si="118"/>
        <v>0</v>
      </c>
      <c r="H198" s="169">
        <f>SUM(H194:H197)</f>
        <v>0</v>
      </c>
      <c r="I198" s="169">
        <f t="shared" ref="I198:J198" si="122">SUM(I194:I197)</f>
        <v>0</v>
      </c>
      <c r="J198" s="169">
        <f t="shared" si="122"/>
        <v>0</v>
      </c>
      <c r="K198" s="163">
        <f t="shared" si="119"/>
        <v>0</v>
      </c>
      <c r="L198" s="110" t="e">
        <f t="shared" si="120"/>
        <v>#DIV/0!</v>
      </c>
    </row>
    <row r="199" spans="2:12" ht="23.25" customHeight="1" x14ac:dyDescent="0.25">
      <c r="B199" s="180" t="s">
        <v>104</v>
      </c>
      <c r="C199" s="178" t="s">
        <v>105</v>
      </c>
      <c r="D199" s="162"/>
      <c r="E199" s="162"/>
      <c r="F199" s="162"/>
      <c r="G199" s="162"/>
      <c r="H199" s="162"/>
      <c r="I199" s="162"/>
      <c r="J199" s="162"/>
      <c r="K199" s="163"/>
      <c r="L199" s="110"/>
    </row>
    <row r="200" spans="2:12" x14ac:dyDescent="0.25">
      <c r="B200" s="181">
        <v>38</v>
      </c>
      <c r="C200" s="182" t="s">
        <v>99</v>
      </c>
      <c r="D200" s="161"/>
      <c r="E200" s="161"/>
      <c r="F200" s="161"/>
      <c r="G200" s="162">
        <f t="shared" ref="G200:G204" si="123">SUM(D200:F200)/3</f>
        <v>0</v>
      </c>
      <c r="H200" s="161"/>
      <c r="I200" s="161"/>
      <c r="J200" s="161"/>
      <c r="K200" s="163">
        <f t="shared" ref="K200:K204" si="124">SUM(H200:J200)/3</f>
        <v>0</v>
      </c>
      <c r="L200" s="110" t="e">
        <f t="shared" si="120"/>
        <v>#DIV/0!</v>
      </c>
    </row>
    <row r="201" spans="2:12" x14ac:dyDescent="0.25">
      <c r="B201" s="181">
        <v>39</v>
      </c>
      <c r="C201" s="183" t="s">
        <v>100</v>
      </c>
      <c r="D201" s="161"/>
      <c r="E201" s="161"/>
      <c r="F201" s="161"/>
      <c r="G201" s="162">
        <f t="shared" si="123"/>
        <v>0</v>
      </c>
      <c r="H201" s="161"/>
      <c r="I201" s="161"/>
      <c r="J201" s="161"/>
      <c r="K201" s="163">
        <f t="shared" si="124"/>
        <v>0</v>
      </c>
      <c r="L201" s="110" t="e">
        <f t="shared" si="120"/>
        <v>#DIV/0!</v>
      </c>
    </row>
    <row r="202" spans="2:12" x14ac:dyDescent="0.25">
      <c r="B202" s="181">
        <v>40</v>
      </c>
      <c r="C202" s="184" t="s">
        <v>101</v>
      </c>
      <c r="D202" s="161"/>
      <c r="E202" s="161"/>
      <c r="F202" s="161"/>
      <c r="G202" s="162">
        <f t="shared" si="123"/>
        <v>0</v>
      </c>
      <c r="H202" s="161"/>
      <c r="I202" s="161"/>
      <c r="J202" s="161"/>
      <c r="K202" s="163">
        <f t="shared" si="124"/>
        <v>0</v>
      </c>
      <c r="L202" s="110" t="e">
        <f t="shared" si="120"/>
        <v>#DIV/0!</v>
      </c>
    </row>
    <row r="203" spans="2:12" ht="17.25" customHeight="1" x14ac:dyDescent="0.25">
      <c r="B203" s="181">
        <v>41</v>
      </c>
      <c r="C203" s="184" t="s">
        <v>102</v>
      </c>
      <c r="D203" s="161"/>
      <c r="E203" s="161"/>
      <c r="F203" s="161"/>
      <c r="G203" s="162">
        <f t="shared" si="123"/>
        <v>0</v>
      </c>
      <c r="H203" s="161"/>
      <c r="I203" s="161"/>
      <c r="J203" s="161"/>
      <c r="K203" s="163">
        <f t="shared" si="124"/>
        <v>0</v>
      </c>
      <c r="L203" s="110" t="e">
        <f t="shared" si="120"/>
        <v>#DIV/0!</v>
      </c>
    </row>
    <row r="204" spans="2:12" ht="32.25" customHeight="1" x14ac:dyDescent="0.25">
      <c r="B204" s="185"/>
      <c r="C204" s="186" t="s">
        <v>106</v>
      </c>
      <c r="D204" s="187">
        <f>SUM(D200:D203)</f>
        <v>0</v>
      </c>
      <c r="E204" s="187">
        <f t="shared" ref="E204:F204" si="125">SUM(E200:E203)</f>
        <v>0</v>
      </c>
      <c r="F204" s="187">
        <f t="shared" si="125"/>
        <v>0</v>
      </c>
      <c r="G204" s="188">
        <f t="shared" si="123"/>
        <v>0</v>
      </c>
      <c r="H204" s="187">
        <f>SUM(H200:H203)</f>
        <v>0</v>
      </c>
      <c r="I204" s="187">
        <f t="shared" ref="I204:J204" si="126">SUM(I200:I203)</f>
        <v>0</v>
      </c>
      <c r="J204" s="187">
        <f t="shared" si="126"/>
        <v>0</v>
      </c>
      <c r="K204" s="189">
        <f t="shared" si="124"/>
        <v>0</v>
      </c>
      <c r="L204" s="110" t="e">
        <f t="shared" si="120"/>
        <v>#DIV/0!</v>
      </c>
    </row>
    <row r="205" spans="2:12" ht="34.5" customHeight="1" x14ac:dyDescent="0.25">
      <c r="B205" s="190" t="s">
        <v>226</v>
      </c>
      <c r="C205" s="191" t="s">
        <v>239</v>
      </c>
      <c r="D205" s="161"/>
      <c r="E205" s="161"/>
      <c r="F205" s="161"/>
      <c r="G205" s="192"/>
      <c r="H205" s="161"/>
      <c r="I205" s="161"/>
      <c r="J205" s="161"/>
      <c r="K205" s="189"/>
      <c r="L205" s="110" t="e">
        <f t="shared" si="120"/>
        <v>#DIV/0!</v>
      </c>
    </row>
    <row r="206" spans="2:12" ht="30.75" customHeight="1" x14ac:dyDescent="0.25">
      <c r="B206" s="181">
        <v>42</v>
      </c>
      <c r="C206" s="193" t="s">
        <v>227</v>
      </c>
      <c r="D206" s="161"/>
      <c r="E206" s="161"/>
      <c r="F206" s="161"/>
      <c r="G206" s="192">
        <f t="shared" ref="G206:G211" si="127">SUM(D206:F206)/3</f>
        <v>0</v>
      </c>
      <c r="H206" s="161"/>
      <c r="I206" s="161"/>
      <c r="J206" s="161"/>
      <c r="K206" s="189">
        <f t="shared" ref="K206:K211" si="128">SUM(H206:J206)/3</f>
        <v>0</v>
      </c>
      <c r="L206" s="110" t="e">
        <f t="shared" si="120"/>
        <v>#DIV/0!</v>
      </c>
    </row>
    <row r="207" spans="2:12" ht="23.25" customHeight="1" x14ac:dyDescent="0.25">
      <c r="B207" s="181">
        <v>43</v>
      </c>
      <c r="C207" s="193" t="s">
        <v>228</v>
      </c>
      <c r="D207" s="161"/>
      <c r="E207" s="161"/>
      <c r="F207" s="161"/>
      <c r="G207" s="192">
        <f t="shared" si="127"/>
        <v>0</v>
      </c>
      <c r="H207" s="161"/>
      <c r="I207" s="161"/>
      <c r="J207" s="161"/>
      <c r="K207" s="189">
        <f t="shared" si="128"/>
        <v>0</v>
      </c>
      <c r="L207" s="110" t="e">
        <f t="shared" si="120"/>
        <v>#DIV/0!</v>
      </c>
    </row>
    <row r="208" spans="2:12" ht="25.5" x14ac:dyDescent="0.25">
      <c r="B208" s="181">
        <v>44</v>
      </c>
      <c r="C208" s="193" t="s">
        <v>229</v>
      </c>
      <c r="D208" s="161"/>
      <c r="E208" s="161"/>
      <c r="F208" s="161"/>
      <c r="G208" s="192">
        <f t="shared" si="127"/>
        <v>0</v>
      </c>
      <c r="H208" s="161"/>
      <c r="I208" s="161"/>
      <c r="J208" s="161"/>
      <c r="K208" s="189">
        <f t="shared" si="128"/>
        <v>0</v>
      </c>
      <c r="L208" s="110" t="e">
        <f t="shared" si="120"/>
        <v>#DIV/0!</v>
      </c>
    </row>
    <row r="209" spans="2:12" ht="51" x14ac:dyDescent="0.25">
      <c r="B209" s="181">
        <v>45</v>
      </c>
      <c r="C209" s="193" t="s">
        <v>232</v>
      </c>
      <c r="D209" s="161"/>
      <c r="E209" s="161"/>
      <c r="F209" s="161"/>
      <c r="G209" s="192">
        <f t="shared" si="127"/>
        <v>0</v>
      </c>
      <c r="H209" s="161"/>
      <c r="I209" s="161"/>
      <c r="J209" s="161"/>
      <c r="K209" s="189">
        <f t="shared" si="128"/>
        <v>0</v>
      </c>
      <c r="L209" s="110" t="e">
        <f t="shared" si="120"/>
        <v>#DIV/0!</v>
      </c>
    </row>
    <row r="210" spans="2:12" ht="25.5" x14ac:dyDescent="0.25">
      <c r="B210" s="194">
        <v>46</v>
      </c>
      <c r="C210" s="195" t="s">
        <v>231</v>
      </c>
      <c r="D210" s="196"/>
      <c r="E210" s="196"/>
      <c r="F210" s="196"/>
      <c r="G210" s="192">
        <f t="shared" si="127"/>
        <v>0</v>
      </c>
      <c r="H210" s="196"/>
      <c r="I210" s="196"/>
      <c r="J210" s="196"/>
      <c r="K210" s="189">
        <f t="shared" si="128"/>
        <v>0</v>
      </c>
      <c r="L210" s="110" t="e">
        <f t="shared" si="120"/>
        <v>#DIV/0!</v>
      </c>
    </row>
    <row r="211" spans="2:12" ht="25.5" x14ac:dyDescent="0.25">
      <c r="B211" s="197"/>
      <c r="C211" s="198" t="s">
        <v>240</v>
      </c>
      <c r="D211" s="199">
        <f>SUM(D206:D210)</f>
        <v>0</v>
      </c>
      <c r="E211" s="187">
        <f t="shared" ref="E211:F211" si="129">SUM(E206:E210)</f>
        <v>0</v>
      </c>
      <c r="F211" s="187">
        <f t="shared" si="129"/>
        <v>0</v>
      </c>
      <c r="G211" s="192">
        <f t="shared" si="127"/>
        <v>0</v>
      </c>
      <c r="H211" s="187">
        <f>SUM(H206:H210)</f>
        <v>0</v>
      </c>
      <c r="I211" s="187">
        <f t="shared" ref="I211:J211" si="130">SUM(I206:I210)</f>
        <v>0</v>
      </c>
      <c r="J211" s="187">
        <f t="shared" si="130"/>
        <v>0</v>
      </c>
      <c r="K211" s="189">
        <f t="shared" si="128"/>
        <v>0</v>
      </c>
      <c r="L211" s="110" t="e">
        <f t="shared" si="120"/>
        <v>#DIV/0!</v>
      </c>
    </row>
    <row r="212" spans="2:12" ht="25.5" x14ac:dyDescent="0.25">
      <c r="B212" s="200" t="s">
        <v>233</v>
      </c>
      <c r="C212" s="200" t="s">
        <v>237</v>
      </c>
      <c r="D212" s="192"/>
      <c r="E212" s="192"/>
      <c r="F212" s="192"/>
      <c r="G212" s="192"/>
      <c r="H212" s="192"/>
      <c r="I212" s="192"/>
      <c r="J212" s="192"/>
      <c r="K212" s="278"/>
      <c r="L212" s="110"/>
    </row>
    <row r="213" spans="2:12" x14ac:dyDescent="0.25">
      <c r="B213" s="181">
        <v>47</v>
      </c>
      <c r="C213" s="193" t="s">
        <v>234</v>
      </c>
      <c r="D213" s="201"/>
      <c r="E213" s="201"/>
      <c r="F213" s="201"/>
      <c r="G213" s="202">
        <f>SUM(D213:F213)/3</f>
        <v>0</v>
      </c>
      <c r="H213" s="201"/>
      <c r="I213" s="201"/>
      <c r="J213" s="201"/>
      <c r="K213" s="203">
        <f>SUM(H213:J213)/3</f>
        <v>0</v>
      </c>
      <c r="L213" s="110" t="e">
        <f t="shared" si="120"/>
        <v>#DIV/0!</v>
      </c>
    </row>
    <row r="214" spans="2:12" x14ac:dyDescent="0.25">
      <c r="B214" s="181">
        <v>48</v>
      </c>
      <c r="C214" s="193" t="s">
        <v>235</v>
      </c>
      <c r="D214" s="161"/>
      <c r="E214" s="161"/>
      <c r="F214" s="161"/>
      <c r="G214" s="202">
        <f t="shared" ref="G214:G217" si="131">SUM(D214:F214)/3</f>
        <v>0</v>
      </c>
      <c r="H214" s="161"/>
      <c r="I214" s="161"/>
      <c r="J214" s="161"/>
      <c r="K214" s="203">
        <f t="shared" ref="K214:K216" si="132">SUM(H214:J214)/3</f>
        <v>0</v>
      </c>
      <c r="L214" s="110" t="e">
        <f t="shared" si="120"/>
        <v>#DIV/0!</v>
      </c>
    </row>
    <row r="215" spans="2:12" x14ac:dyDescent="0.25">
      <c r="B215" s="181">
        <v>49</v>
      </c>
      <c r="C215" s="193" t="s">
        <v>236</v>
      </c>
      <c r="D215" s="161"/>
      <c r="E215" s="161"/>
      <c r="F215" s="161"/>
      <c r="G215" s="202">
        <f t="shared" si="131"/>
        <v>0</v>
      </c>
      <c r="H215" s="161"/>
      <c r="I215" s="161"/>
      <c r="J215" s="161"/>
      <c r="K215" s="203">
        <f t="shared" si="132"/>
        <v>0</v>
      </c>
      <c r="L215" s="110" t="e">
        <f t="shared" si="120"/>
        <v>#DIV/0!</v>
      </c>
    </row>
    <row r="216" spans="2:12" x14ac:dyDescent="0.25">
      <c r="B216" s="181">
        <v>49</v>
      </c>
      <c r="C216" s="193" t="s">
        <v>236</v>
      </c>
      <c r="D216" s="161"/>
      <c r="E216" s="161"/>
      <c r="F216" s="161"/>
      <c r="G216" s="202">
        <f t="shared" si="131"/>
        <v>0</v>
      </c>
      <c r="H216" s="161"/>
      <c r="I216" s="161"/>
      <c r="J216" s="161"/>
      <c r="K216" s="203">
        <f t="shared" si="132"/>
        <v>0</v>
      </c>
      <c r="L216" s="110" t="e">
        <f t="shared" si="120"/>
        <v>#DIV/0!</v>
      </c>
    </row>
    <row r="217" spans="2:12" ht="38.25" x14ac:dyDescent="0.25">
      <c r="B217" s="197"/>
      <c r="C217" s="198" t="s">
        <v>238</v>
      </c>
      <c r="D217" s="199">
        <f>SUM(D213:D216)/3</f>
        <v>0</v>
      </c>
      <c r="E217" s="199">
        <f t="shared" ref="E217:F217" si="133">SUM(E213:E216)/3</f>
        <v>0</v>
      </c>
      <c r="F217" s="199">
        <f t="shared" si="133"/>
        <v>0</v>
      </c>
      <c r="G217" s="202">
        <f t="shared" si="131"/>
        <v>0</v>
      </c>
      <c r="H217" s="199">
        <f>SUM(H213:H216)</f>
        <v>0</v>
      </c>
      <c r="I217" s="199">
        <f t="shared" ref="I217:J217" si="134">SUM(I213:I216)</f>
        <v>0</v>
      </c>
      <c r="J217" s="199">
        <f t="shared" si="134"/>
        <v>0</v>
      </c>
      <c r="K217" s="204">
        <f>SUM(H217:J217)/3</f>
        <v>0</v>
      </c>
      <c r="L217" s="110" t="e">
        <f t="shared" si="120"/>
        <v>#DIV/0!</v>
      </c>
    </row>
    <row r="218" spans="2:12" x14ac:dyDescent="0.25">
      <c r="B218" s="167"/>
      <c r="C218" s="167" t="s">
        <v>107</v>
      </c>
      <c r="D218" s="205">
        <f>D174+D181+D188+D192+D198+D204+D211+D217</f>
        <v>0</v>
      </c>
      <c r="E218" s="205">
        <f t="shared" ref="E218:F218" si="135">E174+E181+E188+E192+E198+E204+E211+E217</f>
        <v>0</v>
      </c>
      <c r="F218" s="205">
        <f t="shared" si="135"/>
        <v>0</v>
      </c>
      <c r="G218" s="206">
        <f t="shared" ref="G218:G219" si="136">SUM(D218:F218)/3</f>
        <v>0</v>
      </c>
      <c r="H218" s="205">
        <f t="shared" ref="H218:J218" si="137">H174+H181+H188+H192+H198+H204+H211+H217</f>
        <v>0</v>
      </c>
      <c r="I218" s="205">
        <f t="shared" si="137"/>
        <v>0</v>
      </c>
      <c r="J218" s="205">
        <f t="shared" si="137"/>
        <v>0</v>
      </c>
      <c r="K218" s="204">
        <f t="shared" ref="K218:K219" si="138">SUM(H218:J218)/3</f>
        <v>0</v>
      </c>
      <c r="L218" s="110" t="e">
        <f t="shared" si="120"/>
        <v>#DIV/0!</v>
      </c>
    </row>
    <row r="219" spans="2:12" x14ac:dyDescent="0.25">
      <c r="B219" s="207"/>
      <c r="C219" s="208" t="s">
        <v>108</v>
      </c>
      <c r="D219" s="161">
        <f>70%*D218</f>
        <v>0</v>
      </c>
      <c r="E219" s="161">
        <f t="shared" ref="E219:F219" si="139">70%*E218</f>
        <v>0</v>
      </c>
      <c r="F219" s="161">
        <f t="shared" si="139"/>
        <v>0</v>
      </c>
      <c r="G219" s="206">
        <f t="shared" si="136"/>
        <v>0</v>
      </c>
      <c r="H219" s="161">
        <f>70%*H218</f>
        <v>0</v>
      </c>
      <c r="I219" s="161">
        <f t="shared" ref="I219:J219" si="140">70%*I218</f>
        <v>0</v>
      </c>
      <c r="J219" s="161">
        <f t="shared" si="140"/>
        <v>0</v>
      </c>
      <c r="K219" s="204">
        <f t="shared" si="138"/>
        <v>0</v>
      </c>
      <c r="L219" s="110"/>
    </row>
    <row r="220" spans="2:12" x14ac:dyDescent="0.25">
      <c r="L220" s="58"/>
    </row>
    <row r="221" spans="2:12" x14ac:dyDescent="0.25">
      <c r="B221" s="314" t="s">
        <v>603</v>
      </c>
      <c r="C221" s="315"/>
      <c r="D221" s="316"/>
      <c r="E221" s="316"/>
      <c r="F221" s="316"/>
      <c r="G221" s="316"/>
      <c r="H221" s="316"/>
      <c r="I221" s="316"/>
      <c r="J221" s="316"/>
      <c r="K221" s="316"/>
      <c r="L221" s="327"/>
    </row>
    <row r="222" spans="2:12" ht="25.5" customHeight="1" x14ac:dyDescent="0.25">
      <c r="B222" s="467" t="s">
        <v>50</v>
      </c>
      <c r="C222" s="465" t="s">
        <v>86</v>
      </c>
      <c r="D222" s="462" t="s">
        <v>69</v>
      </c>
      <c r="E222" s="463"/>
      <c r="F222" s="463"/>
      <c r="G222" s="464"/>
      <c r="H222" s="462" t="s">
        <v>70</v>
      </c>
      <c r="I222" s="463"/>
      <c r="J222" s="463"/>
      <c r="K222" s="464"/>
      <c r="L222" s="465" t="s">
        <v>87</v>
      </c>
    </row>
    <row r="223" spans="2:12" ht="17.25" customHeight="1" x14ac:dyDescent="0.25">
      <c r="B223" s="468"/>
      <c r="C223" s="469"/>
      <c r="D223" s="150" t="s">
        <v>16</v>
      </c>
      <c r="E223" s="150" t="s">
        <v>17</v>
      </c>
      <c r="F223" s="150" t="s">
        <v>18</v>
      </c>
      <c r="G223" s="149" t="s">
        <v>51</v>
      </c>
      <c r="H223" s="150" t="s">
        <v>16</v>
      </c>
      <c r="I223" s="150" t="s">
        <v>17</v>
      </c>
      <c r="J223" s="150" t="s">
        <v>18</v>
      </c>
      <c r="K223" s="149" t="s">
        <v>51</v>
      </c>
      <c r="L223" s="466"/>
    </row>
    <row r="224" spans="2:12" x14ac:dyDescent="0.25">
      <c r="B224" s="151">
        <v>1</v>
      </c>
      <c r="C224" s="152">
        <v>2</v>
      </c>
      <c r="D224" s="152">
        <v>3</v>
      </c>
      <c r="E224" s="152">
        <v>4</v>
      </c>
      <c r="F224" s="152">
        <v>5</v>
      </c>
      <c r="G224" s="152">
        <v>6</v>
      </c>
      <c r="H224" s="152">
        <v>3</v>
      </c>
      <c r="I224" s="152">
        <v>4</v>
      </c>
      <c r="J224" s="152">
        <v>5</v>
      </c>
      <c r="K224" s="153">
        <v>6</v>
      </c>
      <c r="L224" s="110" t="e">
        <f t="shared" si="120"/>
        <v>#DIV/0!</v>
      </c>
    </row>
    <row r="225" spans="2:13" x14ac:dyDescent="0.25">
      <c r="B225" s="155" t="s">
        <v>71</v>
      </c>
      <c r="C225" s="156" t="s">
        <v>88</v>
      </c>
      <c r="D225" s="157"/>
      <c r="E225" s="157"/>
      <c r="F225" s="157"/>
      <c r="G225" s="157"/>
      <c r="H225" s="157"/>
      <c r="I225" s="157"/>
      <c r="J225" s="157"/>
      <c r="K225" s="158"/>
      <c r="L225" s="110" t="e">
        <f t="shared" si="120"/>
        <v>#DIV/0!</v>
      </c>
    </row>
    <row r="226" spans="2:13" x14ac:dyDescent="0.25">
      <c r="B226" s="159">
        <v>1</v>
      </c>
      <c r="C226" s="160" t="s">
        <v>211</v>
      </c>
      <c r="D226" s="161"/>
      <c r="E226" s="161"/>
      <c r="F226" s="161"/>
      <c r="G226" s="162">
        <f>SUM(D226:F226)/3</f>
        <v>0</v>
      </c>
      <c r="H226" s="161"/>
      <c r="I226" s="161"/>
      <c r="J226" s="161"/>
      <c r="K226" s="163">
        <f>SUM(H226:J226)/3</f>
        <v>0</v>
      </c>
      <c r="L226" s="110" t="e">
        <f t="shared" si="120"/>
        <v>#DIV/0!</v>
      </c>
    </row>
    <row r="227" spans="2:13" x14ac:dyDescent="0.25">
      <c r="B227" s="165">
        <v>2</v>
      </c>
      <c r="C227" s="166" t="s">
        <v>212</v>
      </c>
      <c r="D227" s="161"/>
      <c r="E227" s="161"/>
      <c r="F227" s="161"/>
      <c r="G227" s="162">
        <f t="shared" ref="G227:G228" si="141">SUM(D227:F227)/3</f>
        <v>0</v>
      </c>
      <c r="H227" s="161"/>
      <c r="I227" s="161"/>
      <c r="J227" s="161"/>
      <c r="K227" s="163">
        <f t="shared" ref="K227:K228" si="142">SUM(H227:J227)/3</f>
        <v>0</v>
      </c>
      <c r="L227" s="110" t="e">
        <f t="shared" si="120"/>
        <v>#DIV/0!</v>
      </c>
    </row>
    <row r="228" spans="2:13" ht="21.75" customHeight="1" x14ac:dyDescent="0.25">
      <c r="B228" s="167"/>
      <c r="C228" s="167" t="s">
        <v>89</v>
      </c>
      <c r="D228" s="168">
        <f>SUM(D226:D227)</f>
        <v>0</v>
      </c>
      <c r="E228" s="169">
        <f>SUM(E226:E227)</f>
        <v>0</v>
      </c>
      <c r="F228" s="169">
        <f>SUM(F226:F227)</f>
        <v>0</v>
      </c>
      <c r="G228" s="162">
        <f t="shared" si="141"/>
        <v>0</v>
      </c>
      <c r="H228" s="170">
        <f>SUM(H226:H227)</f>
        <v>0</v>
      </c>
      <c r="I228" s="170">
        <f>SUM(I226:I227)</f>
        <v>0</v>
      </c>
      <c r="J228" s="170">
        <f>SUM(J226:J227)</f>
        <v>0</v>
      </c>
      <c r="K228" s="163">
        <f t="shared" si="142"/>
        <v>0</v>
      </c>
      <c r="L228" s="110" t="e">
        <f t="shared" si="120"/>
        <v>#DIV/0!</v>
      </c>
    </row>
    <row r="229" spans="2:13" ht="61.5" customHeight="1" x14ac:dyDescent="0.25">
      <c r="B229" s="171" t="s">
        <v>72</v>
      </c>
      <c r="C229" s="172" t="s">
        <v>90</v>
      </c>
      <c r="D229" s="162"/>
      <c r="E229" s="162"/>
      <c r="F229" s="162"/>
      <c r="G229" s="162"/>
      <c r="H229" s="162"/>
      <c r="I229" s="162"/>
      <c r="J229" s="162"/>
      <c r="K229" s="163"/>
      <c r="L229" s="110"/>
    </row>
    <row r="230" spans="2:13" ht="25.5" x14ac:dyDescent="0.25">
      <c r="B230" s="173">
        <v>3</v>
      </c>
      <c r="C230" s="174" t="s">
        <v>73</v>
      </c>
      <c r="D230" s="161"/>
      <c r="E230" s="161"/>
      <c r="F230" s="161"/>
      <c r="G230" s="162">
        <f t="shared" ref="G230:G235" si="143">SUM(D230:F230)/3</f>
        <v>0</v>
      </c>
      <c r="H230" s="161"/>
      <c r="I230" s="161"/>
      <c r="J230" s="161"/>
      <c r="K230" s="163">
        <f t="shared" ref="K230:K235" si="144">SUM(H230:J230)/3</f>
        <v>0</v>
      </c>
      <c r="L230" s="110" t="e">
        <f t="shared" si="120"/>
        <v>#DIV/0!</v>
      </c>
    </row>
    <row r="231" spans="2:13" x14ac:dyDescent="0.25">
      <c r="B231" s="173">
        <v>4</v>
      </c>
      <c r="C231" s="174" t="s">
        <v>74</v>
      </c>
      <c r="D231" s="161"/>
      <c r="E231" s="161"/>
      <c r="F231" s="161"/>
      <c r="G231" s="162">
        <f t="shared" si="143"/>
        <v>0</v>
      </c>
      <c r="H231" s="161"/>
      <c r="I231" s="161"/>
      <c r="J231" s="161"/>
      <c r="K231" s="163">
        <f t="shared" si="144"/>
        <v>0</v>
      </c>
      <c r="L231" s="110" t="e">
        <f t="shared" si="120"/>
        <v>#DIV/0!</v>
      </c>
    </row>
    <row r="232" spans="2:13" x14ac:dyDescent="0.25">
      <c r="B232" s="173">
        <v>5</v>
      </c>
      <c r="C232" s="174" t="s">
        <v>75</v>
      </c>
      <c r="D232" s="161"/>
      <c r="E232" s="161"/>
      <c r="F232" s="161"/>
      <c r="G232" s="162">
        <f t="shared" si="143"/>
        <v>0</v>
      </c>
      <c r="H232" s="161"/>
      <c r="I232" s="161"/>
      <c r="J232" s="161"/>
      <c r="K232" s="163">
        <f t="shared" si="144"/>
        <v>0</v>
      </c>
      <c r="L232" s="110" t="e">
        <f t="shared" si="120"/>
        <v>#DIV/0!</v>
      </c>
    </row>
    <row r="233" spans="2:13" x14ac:dyDescent="0.25">
      <c r="B233" s="173">
        <v>6</v>
      </c>
      <c r="C233" s="174" t="s">
        <v>76</v>
      </c>
      <c r="D233" s="161"/>
      <c r="E233" s="161"/>
      <c r="F233" s="161"/>
      <c r="G233" s="162">
        <f t="shared" si="143"/>
        <v>0</v>
      </c>
      <c r="H233" s="161"/>
      <c r="I233" s="161"/>
      <c r="J233" s="161"/>
      <c r="K233" s="163">
        <f t="shared" si="144"/>
        <v>0</v>
      </c>
      <c r="L233" s="110" t="e">
        <f t="shared" si="120"/>
        <v>#DIV/0!</v>
      </c>
    </row>
    <row r="234" spans="2:13" x14ac:dyDescent="0.25">
      <c r="B234" s="173">
        <v>7</v>
      </c>
      <c r="C234" s="166" t="s">
        <v>77</v>
      </c>
      <c r="D234" s="161"/>
      <c r="E234" s="161"/>
      <c r="F234" s="161"/>
      <c r="G234" s="162">
        <f t="shared" si="143"/>
        <v>0</v>
      </c>
      <c r="H234" s="161"/>
      <c r="I234" s="161"/>
      <c r="J234" s="161"/>
      <c r="K234" s="163">
        <f t="shared" si="144"/>
        <v>0</v>
      </c>
      <c r="L234" s="110" t="e">
        <f t="shared" si="120"/>
        <v>#DIV/0!</v>
      </c>
    </row>
    <row r="235" spans="2:13" ht="66" customHeight="1" x14ac:dyDescent="0.25">
      <c r="B235" s="175"/>
      <c r="C235" s="167" t="s">
        <v>91</v>
      </c>
      <c r="D235" s="168">
        <f>SUM(D230:D234)</f>
        <v>0</v>
      </c>
      <c r="E235" s="169">
        <f>SUM(E229:E234)</f>
        <v>0</v>
      </c>
      <c r="F235" s="169">
        <f>SUM(F229:F234)</f>
        <v>0</v>
      </c>
      <c r="G235" s="162">
        <f t="shared" si="143"/>
        <v>0</v>
      </c>
      <c r="H235" s="170">
        <f>SUM(H229:H234)</f>
        <v>0</v>
      </c>
      <c r="I235" s="170">
        <f>SUM(I229:I234)</f>
        <v>0</v>
      </c>
      <c r="J235" s="170">
        <f>SUM(J229:J234)</f>
        <v>0</v>
      </c>
      <c r="K235" s="163">
        <f t="shared" si="144"/>
        <v>0</v>
      </c>
      <c r="L235" s="110" t="e">
        <f t="shared" si="120"/>
        <v>#DIV/0!</v>
      </c>
      <c r="M235" s="176"/>
    </row>
    <row r="236" spans="2:13" x14ac:dyDescent="0.25">
      <c r="B236" s="177" t="s">
        <v>78</v>
      </c>
      <c r="C236" s="178" t="s">
        <v>92</v>
      </c>
      <c r="D236" s="162"/>
      <c r="E236" s="162"/>
      <c r="F236" s="162"/>
      <c r="G236" s="162"/>
      <c r="H236" s="162"/>
      <c r="I236" s="162"/>
      <c r="J236" s="162"/>
      <c r="K236" s="163"/>
      <c r="L236" s="110"/>
    </row>
    <row r="237" spans="2:13" ht="25.5" x14ac:dyDescent="0.25">
      <c r="B237" s="173">
        <v>31</v>
      </c>
      <c r="C237" s="174" t="s">
        <v>79</v>
      </c>
      <c r="D237" s="161"/>
      <c r="E237" s="161"/>
      <c r="F237" s="161"/>
      <c r="G237" s="162">
        <f t="shared" ref="G237:G242" si="145">SUM(D237:F237)/3</f>
        <v>0</v>
      </c>
      <c r="H237" s="161"/>
      <c r="I237" s="161"/>
      <c r="J237" s="161"/>
      <c r="K237" s="163">
        <f t="shared" ref="K237:K242" si="146">SUM(H237:J237)/3</f>
        <v>0</v>
      </c>
      <c r="L237" s="110" t="e">
        <f t="shared" si="120"/>
        <v>#DIV/0!</v>
      </c>
    </row>
    <row r="238" spans="2:13" x14ac:dyDescent="0.25">
      <c r="B238" s="173">
        <v>32</v>
      </c>
      <c r="C238" s="174" t="s">
        <v>80</v>
      </c>
      <c r="D238" s="161"/>
      <c r="E238" s="161"/>
      <c r="F238" s="161"/>
      <c r="G238" s="162">
        <f t="shared" si="145"/>
        <v>0</v>
      </c>
      <c r="H238" s="161"/>
      <c r="I238" s="161"/>
      <c r="J238" s="161"/>
      <c r="K238" s="163">
        <f t="shared" si="146"/>
        <v>0</v>
      </c>
      <c r="L238" s="110" t="e">
        <f t="shared" si="120"/>
        <v>#DIV/0!</v>
      </c>
    </row>
    <row r="239" spans="2:13" x14ac:dyDescent="0.25">
      <c r="B239" s="173">
        <v>33</v>
      </c>
      <c r="C239" s="174" t="s">
        <v>81</v>
      </c>
      <c r="D239" s="161"/>
      <c r="E239" s="161"/>
      <c r="F239" s="161"/>
      <c r="G239" s="162">
        <f t="shared" si="145"/>
        <v>0</v>
      </c>
      <c r="H239" s="161"/>
      <c r="I239" s="161"/>
      <c r="J239" s="161"/>
      <c r="K239" s="163">
        <f t="shared" si="146"/>
        <v>0</v>
      </c>
      <c r="L239" s="110" t="e">
        <f t="shared" si="120"/>
        <v>#DIV/0!</v>
      </c>
    </row>
    <row r="240" spans="2:13" x14ac:dyDescent="0.25">
      <c r="B240" s="173">
        <v>34</v>
      </c>
      <c r="C240" s="174" t="s">
        <v>82</v>
      </c>
      <c r="D240" s="161"/>
      <c r="E240" s="161"/>
      <c r="F240" s="161"/>
      <c r="G240" s="162">
        <f t="shared" si="145"/>
        <v>0</v>
      </c>
      <c r="H240" s="161"/>
      <c r="I240" s="161"/>
      <c r="J240" s="161"/>
      <c r="K240" s="163">
        <f t="shared" si="146"/>
        <v>0</v>
      </c>
      <c r="L240" s="110" t="e">
        <f t="shared" si="120"/>
        <v>#DIV/0!</v>
      </c>
    </row>
    <row r="241" spans="2:12" x14ac:dyDescent="0.25">
      <c r="B241" s="173">
        <v>35</v>
      </c>
      <c r="C241" s="174" t="s">
        <v>83</v>
      </c>
      <c r="D241" s="161"/>
      <c r="E241" s="161"/>
      <c r="F241" s="161"/>
      <c r="G241" s="162">
        <f t="shared" si="145"/>
        <v>0</v>
      </c>
      <c r="H241" s="161"/>
      <c r="I241" s="161"/>
      <c r="J241" s="161"/>
      <c r="K241" s="163">
        <f t="shared" si="146"/>
        <v>0</v>
      </c>
      <c r="L241" s="110" t="e">
        <f t="shared" si="120"/>
        <v>#DIV/0!</v>
      </c>
    </row>
    <row r="242" spans="2:12" ht="35.25" customHeight="1" x14ac:dyDescent="0.25">
      <c r="B242" s="175"/>
      <c r="C242" s="179" t="s">
        <v>93</v>
      </c>
      <c r="D242" s="169">
        <f>SUM(D237:D241)</f>
        <v>0</v>
      </c>
      <c r="E242" s="169">
        <f>SUM(E237:E241)</f>
        <v>0</v>
      </c>
      <c r="F242" s="169">
        <f>SUM(F237:F241)</f>
        <v>0</v>
      </c>
      <c r="G242" s="162">
        <f t="shared" si="145"/>
        <v>0</v>
      </c>
      <c r="H242" s="170">
        <f>SUM(H237:H241)</f>
        <v>0</v>
      </c>
      <c r="I242" s="170">
        <f>SUM(I237:I241)</f>
        <v>0</v>
      </c>
      <c r="J242" s="170">
        <f>SUM(J237:J241)</f>
        <v>0</v>
      </c>
      <c r="K242" s="163">
        <f t="shared" si="146"/>
        <v>0</v>
      </c>
      <c r="L242" s="110" t="e">
        <f t="shared" si="120"/>
        <v>#DIV/0!</v>
      </c>
    </row>
    <row r="243" spans="2:12" x14ac:dyDescent="0.25">
      <c r="B243" s="180" t="s">
        <v>84</v>
      </c>
      <c r="C243" s="178" t="s">
        <v>94</v>
      </c>
      <c r="D243" s="162"/>
      <c r="E243" s="162"/>
      <c r="F243" s="162"/>
      <c r="G243" s="162"/>
      <c r="H243" s="162"/>
      <c r="I243" s="162"/>
      <c r="J243" s="162"/>
      <c r="K243" s="163"/>
      <c r="L243" s="110" t="e">
        <f t="shared" si="120"/>
        <v>#DIV/0!</v>
      </c>
    </row>
    <row r="244" spans="2:12" ht="27.75" customHeight="1" x14ac:dyDescent="0.25">
      <c r="B244" s="165">
        <v>36</v>
      </c>
      <c r="C244" s="174" t="s">
        <v>95</v>
      </c>
      <c r="D244" s="161"/>
      <c r="E244" s="161"/>
      <c r="F244" s="161"/>
      <c r="G244" s="162">
        <f t="shared" ref="G244:G246" si="147">SUM(D244:F244)/3</f>
        <v>0</v>
      </c>
      <c r="H244" s="161"/>
      <c r="I244" s="161"/>
      <c r="J244" s="161"/>
      <c r="K244" s="163">
        <f t="shared" ref="K244:K246" si="148">SUM(H244:J244)/3</f>
        <v>0</v>
      </c>
      <c r="L244" s="110" t="e">
        <f t="shared" si="120"/>
        <v>#DIV/0!</v>
      </c>
    </row>
    <row r="245" spans="2:12" ht="29.25" customHeight="1" x14ac:dyDescent="0.25">
      <c r="B245" s="181">
        <v>37</v>
      </c>
      <c r="C245" s="182" t="s">
        <v>96</v>
      </c>
      <c r="D245" s="161"/>
      <c r="E245" s="161"/>
      <c r="F245" s="161"/>
      <c r="G245" s="162">
        <f t="shared" si="147"/>
        <v>0</v>
      </c>
      <c r="H245" s="161"/>
      <c r="I245" s="161"/>
      <c r="J245" s="161"/>
      <c r="K245" s="163">
        <f t="shared" si="148"/>
        <v>0</v>
      </c>
      <c r="L245" s="110" t="e">
        <f t="shared" si="120"/>
        <v>#DIV/0!</v>
      </c>
    </row>
    <row r="246" spans="2:12" ht="37.5" customHeight="1" x14ac:dyDescent="0.25">
      <c r="B246" s="175"/>
      <c r="C246" s="179" t="s">
        <v>97</v>
      </c>
      <c r="D246" s="169">
        <f>SUM(D244:D245)</f>
        <v>0</v>
      </c>
      <c r="E246" s="169">
        <f t="shared" ref="E246:F246" si="149">SUM(E244:E245)</f>
        <v>0</v>
      </c>
      <c r="F246" s="169">
        <f t="shared" si="149"/>
        <v>0</v>
      </c>
      <c r="G246" s="162">
        <f t="shared" si="147"/>
        <v>0</v>
      </c>
      <c r="H246" s="170">
        <f>SUM(H244:H245)</f>
        <v>0</v>
      </c>
      <c r="I246" s="170">
        <f t="shared" ref="I246:J246" si="150">SUM(I244:I245)</f>
        <v>0</v>
      </c>
      <c r="J246" s="170">
        <f t="shared" si="150"/>
        <v>0</v>
      </c>
      <c r="K246" s="163">
        <f t="shared" si="148"/>
        <v>0</v>
      </c>
      <c r="L246" s="110" t="e">
        <f t="shared" si="120"/>
        <v>#DIV/0!</v>
      </c>
    </row>
    <row r="247" spans="2:12" ht="43.5" customHeight="1" x14ac:dyDescent="0.25">
      <c r="B247" s="180" t="s">
        <v>85</v>
      </c>
      <c r="C247" s="178" t="s">
        <v>98</v>
      </c>
      <c r="D247" s="162"/>
      <c r="E247" s="162"/>
      <c r="F247" s="162"/>
      <c r="G247" s="162"/>
      <c r="H247" s="162"/>
      <c r="I247" s="162"/>
      <c r="J247" s="162"/>
      <c r="K247" s="163"/>
      <c r="L247" s="110"/>
    </row>
    <row r="248" spans="2:12" x14ac:dyDescent="0.25">
      <c r="B248" s="181">
        <v>38</v>
      </c>
      <c r="C248" s="182" t="s">
        <v>99</v>
      </c>
      <c r="D248" s="161"/>
      <c r="E248" s="161"/>
      <c r="F248" s="161"/>
      <c r="G248" s="162">
        <f t="shared" ref="G248:G252" si="151">SUM(D248:F248)/3</f>
        <v>0</v>
      </c>
      <c r="H248" s="161"/>
      <c r="I248" s="161"/>
      <c r="J248" s="161"/>
      <c r="K248" s="163">
        <f t="shared" ref="K248:K252" si="152">SUM(H248:J248)/3</f>
        <v>0</v>
      </c>
      <c r="L248" s="110" t="e">
        <f t="shared" si="120"/>
        <v>#DIV/0!</v>
      </c>
    </row>
    <row r="249" spans="2:12" ht="27.75" customHeight="1" x14ac:dyDescent="0.25">
      <c r="B249" s="181">
        <v>39</v>
      </c>
      <c r="C249" s="183" t="s">
        <v>100</v>
      </c>
      <c r="D249" s="161"/>
      <c r="E249" s="161"/>
      <c r="F249" s="161"/>
      <c r="G249" s="162">
        <f t="shared" si="151"/>
        <v>0</v>
      </c>
      <c r="H249" s="161"/>
      <c r="I249" s="161"/>
      <c r="J249" s="161"/>
      <c r="K249" s="163">
        <f t="shared" si="152"/>
        <v>0</v>
      </c>
      <c r="L249" s="110" t="e">
        <f t="shared" si="120"/>
        <v>#DIV/0!</v>
      </c>
    </row>
    <row r="250" spans="2:12" ht="19.5" customHeight="1" x14ac:dyDescent="0.25">
      <c r="B250" s="181">
        <v>40</v>
      </c>
      <c r="C250" s="184" t="s">
        <v>101</v>
      </c>
      <c r="D250" s="161"/>
      <c r="E250" s="161"/>
      <c r="F250" s="161"/>
      <c r="G250" s="162">
        <f t="shared" si="151"/>
        <v>0</v>
      </c>
      <c r="H250" s="161"/>
      <c r="I250" s="161"/>
      <c r="J250" s="161"/>
      <c r="K250" s="163">
        <f t="shared" si="152"/>
        <v>0</v>
      </c>
      <c r="L250" s="110" t="e">
        <f t="shared" si="120"/>
        <v>#DIV/0!</v>
      </c>
    </row>
    <row r="251" spans="2:12" ht="21.75" customHeight="1" x14ac:dyDescent="0.25">
      <c r="B251" s="181">
        <v>41</v>
      </c>
      <c r="C251" s="184" t="s">
        <v>102</v>
      </c>
      <c r="D251" s="161"/>
      <c r="E251" s="161"/>
      <c r="F251" s="161"/>
      <c r="G251" s="162">
        <f t="shared" si="151"/>
        <v>0</v>
      </c>
      <c r="H251" s="161"/>
      <c r="I251" s="161"/>
      <c r="J251" s="161"/>
      <c r="K251" s="163">
        <f t="shared" si="152"/>
        <v>0</v>
      </c>
      <c r="L251" s="110" t="e">
        <f t="shared" si="120"/>
        <v>#DIV/0!</v>
      </c>
    </row>
    <row r="252" spans="2:12" ht="68.25" customHeight="1" x14ac:dyDescent="0.25">
      <c r="B252" s="175"/>
      <c r="C252" s="179" t="s">
        <v>103</v>
      </c>
      <c r="D252" s="169">
        <f>SUM(D248:D251)</f>
        <v>0</v>
      </c>
      <c r="E252" s="169">
        <f t="shared" ref="E252:F252" si="153">SUM(E248:E251)</f>
        <v>0</v>
      </c>
      <c r="F252" s="169">
        <f t="shared" si="153"/>
        <v>0</v>
      </c>
      <c r="G252" s="162">
        <f t="shared" si="151"/>
        <v>0</v>
      </c>
      <c r="H252" s="169">
        <f>SUM(H248:H251)</f>
        <v>0</v>
      </c>
      <c r="I252" s="169">
        <f t="shared" ref="I252:J252" si="154">SUM(I248:I251)</f>
        <v>0</v>
      </c>
      <c r="J252" s="169">
        <f t="shared" si="154"/>
        <v>0</v>
      </c>
      <c r="K252" s="163">
        <f t="shared" si="152"/>
        <v>0</v>
      </c>
      <c r="L252" s="110" t="e">
        <f t="shared" si="120"/>
        <v>#DIV/0!</v>
      </c>
    </row>
    <row r="253" spans="2:12" ht="37.5" customHeight="1" x14ac:dyDescent="0.25">
      <c r="B253" s="180" t="s">
        <v>104</v>
      </c>
      <c r="C253" s="178" t="s">
        <v>105</v>
      </c>
      <c r="D253" s="162"/>
      <c r="E253" s="162"/>
      <c r="F253" s="162"/>
      <c r="G253" s="162"/>
      <c r="H253" s="162"/>
      <c r="I253" s="162"/>
      <c r="J253" s="162"/>
      <c r="K253" s="163"/>
      <c r="L253" s="110"/>
    </row>
    <row r="254" spans="2:12" x14ac:dyDescent="0.25">
      <c r="B254" s="181">
        <v>38</v>
      </c>
      <c r="C254" s="182" t="s">
        <v>99</v>
      </c>
      <c r="D254" s="161"/>
      <c r="E254" s="161"/>
      <c r="F254" s="161"/>
      <c r="G254" s="162">
        <f t="shared" ref="G254:G258" si="155">SUM(D254:F254)/3</f>
        <v>0</v>
      </c>
      <c r="H254" s="161"/>
      <c r="I254" s="161"/>
      <c r="J254" s="161"/>
      <c r="K254" s="163">
        <f t="shared" ref="K254:K258" si="156">SUM(H254:J254)/3</f>
        <v>0</v>
      </c>
      <c r="L254" s="110" t="e">
        <f t="shared" si="120"/>
        <v>#DIV/0!</v>
      </c>
    </row>
    <row r="255" spans="2:12" x14ac:dyDescent="0.25">
      <c r="B255" s="181">
        <v>39</v>
      </c>
      <c r="C255" s="183" t="s">
        <v>100</v>
      </c>
      <c r="D255" s="161"/>
      <c r="E255" s="161"/>
      <c r="F255" s="161"/>
      <c r="G255" s="162">
        <f t="shared" si="155"/>
        <v>0</v>
      </c>
      <c r="H255" s="161"/>
      <c r="I255" s="161"/>
      <c r="J255" s="161"/>
      <c r="K255" s="163">
        <f t="shared" si="156"/>
        <v>0</v>
      </c>
      <c r="L255" s="110" t="e">
        <f t="shared" si="120"/>
        <v>#DIV/0!</v>
      </c>
    </row>
    <row r="256" spans="2:12" x14ac:dyDescent="0.25">
      <c r="B256" s="181">
        <v>40</v>
      </c>
      <c r="C256" s="184" t="s">
        <v>101</v>
      </c>
      <c r="D256" s="161"/>
      <c r="E256" s="161"/>
      <c r="F256" s="161"/>
      <c r="G256" s="162">
        <f t="shared" si="155"/>
        <v>0</v>
      </c>
      <c r="H256" s="161"/>
      <c r="I256" s="161"/>
      <c r="J256" s="161"/>
      <c r="K256" s="163">
        <f t="shared" si="156"/>
        <v>0</v>
      </c>
      <c r="L256" s="110" t="e">
        <f t="shared" si="120"/>
        <v>#DIV/0!</v>
      </c>
    </row>
    <row r="257" spans="2:12" ht="17.25" customHeight="1" x14ac:dyDescent="0.25">
      <c r="B257" s="181">
        <v>41</v>
      </c>
      <c r="C257" s="184" t="s">
        <v>102</v>
      </c>
      <c r="D257" s="161"/>
      <c r="E257" s="161"/>
      <c r="F257" s="161"/>
      <c r="G257" s="162">
        <f t="shared" si="155"/>
        <v>0</v>
      </c>
      <c r="H257" s="161"/>
      <c r="I257" s="161"/>
      <c r="J257" s="161"/>
      <c r="K257" s="163">
        <f t="shared" si="156"/>
        <v>0</v>
      </c>
      <c r="L257" s="110" t="e">
        <f t="shared" si="120"/>
        <v>#DIV/0!</v>
      </c>
    </row>
    <row r="258" spans="2:12" ht="32.25" customHeight="1" x14ac:dyDescent="0.25">
      <c r="B258" s="185"/>
      <c r="C258" s="186" t="s">
        <v>106</v>
      </c>
      <c r="D258" s="187">
        <f>SUM(D254:D257)</f>
        <v>0</v>
      </c>
      <c r="E258" s="187">
        <f t="shared" ref="E258:F258" si="157">SUM(E254:E257)</f>
        <v>0</v>
      </c>
      <c r="F258" s="187">
        <f t="shared" si="157"/>
        <v>0</v>
      </c>
      <c r="G258" s="188">
        <f t="shared" si="155"/>
        <v>0</v>
      </c>
      <c r="H258" s="187">
        <f>SUM(H254:H257)</f>
        <v>0</v>
      </c>
      <c r="I258" s="187">
        <f t="shared" ref="I258:J258" si="158">SUM(I254:I257)</f>
        <v>0</v>
      </c>
      <c r="J258" s="187">
        <f t="shared" si="158"/>
        <v>0</v>
      </c>
      <c r="K258" s="189">
        <f t="shared" si="156"/>
        <v>0</v>
      </c>
      <c r="L258" s="110" t="e">
        <f t="shared" ref="L258:L272" si="159">H258/$G$278</f>
        <v>#DIV/0!</v>
      </c>
    </row>
    <row r="259" spans="2:12" ht="33.75" customHeight="1" x14ac:dyDescent="0.25">
      <c r="B259" s="190" t="s">
        <v>226</v>
      </c>
      <c r="C259" s="191" t="s">
        <v>239</v>
      </c>
      <c r="D259" s="161"/>
      <c r="E259" s="161"/>
      <c r="F259" s="161"/>
      <c r="G259" s="192"/>
      <c r="H259" s="161"/>
      <c r="I259" s="161"/>
      <c r="J259" s="161"/>
      <c r="K259" s="189"/>
      <c r="L259" s="110"/>
    </row>
    <row r="260" spans="2:12" ht="30.75" customHeight="1" x14ac:dyDescent="0.25">
      <c r="B260" s="181">
        <v>42</v>
      </c>
      <c r="C260" s="193" t="s">
        <v>227</v>
      </c>
      <c r="D260" s="161"/>
      <c r="E260" s="161"/>
      <c r="F260" s="161"/>
      <c r="G260" s="192">
        <f t="shared" ref="G260:G265" si="160">SUM(D260:F260)/3</f>
        <v>0</v>
      </c>
      <c r="H260" s="161"/>
      <c r="I260" s="161"/>
      <c r="J260" s="161"/>
      <c r="K260" s="189">
        <f t="shared" ref="K260:K265" si="161">SUM(H260:J260)/3</f>
        <v>0</v>
      </c>
      <c r="L260" s="110" t="e">
        <f t="shared" si="159"/>
        <v>#DIV/0!</v>
      </c>
    </row>
    <row r="261" spans="2:12" ht="23.25" customHeight="1" x14ac:dyDescent="0.25">
      <c r="B261" s="181">
        <v>43</v>
      </c>
      <c r="C261" s="193" t="s">
        <v>228</v>
      </c>
      <c r="D261" s="161"/>
      <c r="E261" s="161"/>
      <c r="F261" s="161"/>
      <c r="G261" s="192">
        <f t="shared" si="160"/>
        <v>0</v>
      </c>
      <c r="H261" s="161"/>
      <c r="I261" s="161"/>
      <c r="J261" s="161"/>
      <c r="K261" s="189">
        <f t="shared" si="161"/>
        <v>0</v>
      </c>
      <c r="L261" s="110" t="e">
        <f t="shared" si="159"/>
        <v>#DIV/0!</v>
      </c>
    </row>
    <row r="262" spans="2:12" ht="25.5" x14ac:dyDescent="0.25">
      <c r="B262" s="181">
        <v>44</v>
      </c>
      <c r="C262" s="193" t="s">
        <v>229</v>
      </c>
      <c r="D262" s="161"/>
      <c r="E262" s="161"/>
      <c r="F262" s="161"/>
      <c r="G262" s="192">
        <f t="shared" si="160"/>
        <v>0</v>
      </c>
      <c r="H262" s="161"/>
      <c r="I262" s="161"/>
      <c r="J262" s="161"/>
      <c r="K262" s="189">
        <f t="shared" si="161"/>
        <v>0</v>
      </c>
      <c r="L262" s="110" t="e">
        <f t="shared" si="159"/>
        <v>#DIV/0!</v>
      </c>
    </row>
    <row r="263" spans="2:12" ht="51" x14ac:dyDescent="0.25">
      <c r="B263" s="181">
        <v>45</v>
      </c>
      <c r="C263" s="193" t="s">
        <v>232</v>
      </c>
      <c r="D263" s="161"/>
      <c r="E263" s="161"/>
      <c r="F263" s="161"/>
      <c r="G263" s="192">
        <f t="shared" si="160"/>
        <v>0</v>
      </c>
      <c r="H263" s="161"/>
      <c r="I263" s="161"/>
      <c r="J263" s="161"/>
      <c r="K263" s="189">
        <f t="shared" si="161"/>
        <v>0</v>
      </c>
      <c r="L263" s="110" t="e">
        <f t="shared" si="159"/>
        <v>#DIV/0!</v>
      </c>
    </row>
    <row r="264" spans="2:12" ht="25.5" x14ac:dyDescent="0.25">
      <c r="B264" s="194">
        <v>46</v>
      </c>
      <c r="C264" s="195" t="s">
        <v>231</v>
      </c>
      <c r="D264" s="196"/>
      <c r="E264" s="196"/>
      <c r="F264" s="196"/>
      <c r="G264" s="192">
        <f t="shared" si="160"/>
        <v>0</v>
      </c>
      <c r="H264" s="196"/>
      <c r="I264" s="196"/>
      <c r="J264" s="196"/>
      <c r="K264" s="189">
        <f t="shared" si="161"/>
        <v>0</v>
      </c>
      <c r="L264" s="110" t="e">
        <f t="shared" si="159"/>
        <v>#DIV/0!</v>
      </c>
    </row>
    <row r="265" spans="2:12" ht="25.5" x14ac:dyDescent="0.25">
      <c r="B265" s="197"/>
      <c r="C265" s="198" t="s">
        <v>240</v>
      </c>
      <c r="D265" s="199">
        <f>SUM(D260:D264)</f>
        <v>0</v>
      </c>
      <c r="E265" s="187">
        <f t="shared" ref="E265:F265" si="162">SUM(E260:E264)</f>
        <v>0</v>
      </c>
      <c r="F265" s="187">
        <f t="shared" si="162"/>
        <v>0</v>
      </c>
      <c r="G265" s="192">
        <f t="shared" si="160"/>
        <v>0</v>
      </c>
      <c r="H265" s="187">
        <f>SUM(H260:H264)</f>
        <v>0</v>
      </c>
      <c r="I265" s="187">
        <f t="shared" ref="I265:J265" si="163">SUM(I260:I264)</f>
        <v>0</v>
      </c>
      <c r="J265" s="187">
        <f t="shared" si="163"/>
        <v>0</v>
      </c>
      <c r="K265" s="189">
        <f t="shared" si="161"/>
        <v>0</v>
      </c>
      <c r="L265" s="110" t="e">
        <f t="shared" si="159"/>
        <v>#DIV/0!</v>
      </c>
    </row>
    <row r="266" spans="2:12" ht="25.5" x14ac:dyDescent="0.25">
      <c r="B266" s="200" t="s">
        <v>233</v>
      </c>
      <c r="C266" s="200" t="s">
        <v>237</v>
      </c>
      <c r="D266" s="192"/>
      <c r="E266" s="192"/>
      <c r="F266" s="192"/>
      <c r="G266" s="192"/>
      <c r="H266" s="192"/>
      <c r="I266" s="192"/>
      <c r="J266" s="192"/>
      <c r="K266" s="278"/>
      <c r="L266" s="110"/>
    </row>
    <row r="267" spans="2:12" x14ac:dyDescent="0.25">
      <c r="B267" s="181">
        <v>47</v>
      </c>
      <c r="C267" s="193" t="s">
        <v>234</v>
      </c>
      <c r="D267" s="201"/>
      <c r="E267" s="201"/>
      <c r="F267" s="201"/>
      <c r="G267" s="202">
        <f>SUM(D267:F267)/3</f>
        <v>0</v>
      </c>
      <c r="H267" s="201"/>
      <c r="I267" s="201"/>
      <c r="J267" s="201"/>
      <c r="K267" s="203">
        <f>SUM(H267:J267)/3</f>
        <v>0</v>
      </c>
      <c r="L267" s="110" t="e">
        <f t="shared" si="159"/>
        <v>#DIV/0!</v>
      </c>
    </row>
    <row r="268" spans="2:12" x14ac:dyDescent="0.25">
      <c r="B268" s="181">
        <v>48</v>
      </c>
      <c r="C268" s="193" t="s">
        <v>235</v>
      </c>
      <c r="D268" s="161"/>
      <c r="E268" s="161"/>
      <c r="F268" s="161"/>
      <c r="G268" s="202">
        <f t="shared" ref="G268:G271" si="164">SUM(D268:F268)/3</f>
        <v>0</v>
      </c>
      <c r="H268" s="161"/>
      <c r="I268" s="161"/>
      <c r="J268" s="161"/>
      <c r="K268" s="203">
        <f t="shared" ref="K268:K270" si="165">SUM(H268:J268)/3</f>
        <v>0</v>
      </c>
      <c r="L268" s="110" t="e">
        <f t="shared" si="159"/>
        <v>#DIV/0!</v>
      </c>
    </row>
    <row r="269" spans="2:12" x14ac:dyDescent="0.25">
      <c r="B269" s="181">
        <v>49</v>
      </c>
      <c r="C269" s="193" t="s">
        <v>236</v>
      </c>
      <c r="D269" s="161"/>
      <c r="E269" s="161"/>
      <c r="F269" s="161"/>
      <c r="G269" s="202">
        <f t="shared" si="164"/>
        <v>0</v>
      </c>
      <c r="H269" s="161"/>
      <c r="I269" s="161"/>
      <c r="J269" s="161"/>
      <c r="K269" s="203">
        <f t="shared" si="165"/>
        <v>0</v>
      </c>
      <c r="L269" s="110" t="e">
        <f t="shared" si="159"/>
        <v>#DIV/0!</v>
      </c>
    </row>
    <row r="270" spans="2:12" x14ac:dyDescent="0.25">
      <c r="B270" s="181">
        <v>49</v>
      </c>
      <c r="C270" s="193" t="s">
        <v>236</v>
      </c>
      <c r="D270" s="161"/>
      <c r="E270" s="161"/>
      <c r="F270" s="161"/>
      <c r="G270" s="202">
        <f t="shared" si="164"/>
        <v>0</v>
      </c>
      <c r="H270" s="161"/>
      <c r="I270" s="161"/>
      <c r="J270" s="161"/>
      <c r="K270" s="203">
        <f t="shared" si="165"/>
        <v>0</v>
      </c>
      <c r="L270" s="110" t="e">
        <f t="shared" si="159"/>
        <v>#DIV/0!</v>
      </c>
    </row>
    <row r="271" spans="2:12" ht="57.75" customHeight="1" x14ac:dyDescent="0.25">
      <c r="B271" s="197"/>
      <c r="C271" s="198" t="s">
        <v>238</v>
      </c>
      <c r="D271" s="199">
        <f>SUM(D267:D270)/3</f>
        <v>0</v>
      </c>
      <c r="E271" s="199">
        <f t="shared" ref="E271:F271" si="166">SUM(E267:E270)/3</f>
        <v>0</v>
      </c>
      <c r="F271" s="199">
        <f t="shared" si="166"/>
        <v>0</v>
      </c>
      <c r="G271" s="202">
        <f t="shared" si="164"/>
        <v>0</v>
      </c>
      <c r="H271" s="199">
        <f>SUM(H267:H270)</f>
        <v>0</v>
      </c>
      <c r="I271" s="199">
        <f t="shared" ref="I271:J271" si="167">SUM(I267:I270)</f>
        <v>0</v>
      </c>
      <c r="J271" s="199">
        <f t="shared" si="167"/>
        <v>0</v>
      </c>
      <c r="K271" s="204">
        <f>SUM(H271:J271)/3</f>
        <v>0</v>
      </c>
      <c r="L271" s="110" t="e">
        <f t="shared" si="159"/>
        <v>#DIV/0!</v>
      </c>
    </row>
    <row r="272" spans="2:12" x14ac:dyDescent="0.25">
      <c r="B272" s="167"/>
      <c r="C272" s="167" t="s">
        <v>107</v>
      </c>
      <c r="D272" s="205">
        <f>D228+D235+D242+D246+D252+D258+D265+D271</f>
        <v>0</v>
      </c>
      <c r="E272" s="205">
        <f t="shared" ref="E272:F272" si="168">E228+E235+E242+E246+E252+E258+E265+E271</f>
        <v>0</v>
      </c>
      <c r="F272" s="205">
        <f t="shared" si="168"/>
        <v>0</v>
      </c>
      <c r="G272" s="206">
        <f t="shared" ref="G272:G273" si="169">SUM(D272:F272)/3</f>
        <v>0</v>
      </c>
      <c r="H272" s="205">
        <f t="shared" ref="H272:J272" si="170">H228+H235+H242+H246+H252+H258+H265+H271</f>
        <v>0</v>
      </c>
      <c r="I272" s="205">
        <f t="shared" si="170"/>
        <v>0</v>
      </c>
      <c r="J272" s="205">
        <f t="shared" si="170"/>
        <v>0</v>
      </c>
      <c r="K272" s="204">
        <f t="shared" ref="K272:K273" si="171">SUM(H272:J272)/3</f>
        <v>0</v>
      </c>
      <c r="L272" s="110" t="e">
        <f t="shared" si="159"/>
        <v>#DIV/0!</v>
      </c>
    </row>
    <row r="273" spans="2:12" x14ac:dyDescent="0.25">
      <c r="B273" s="207"/>
      <c r="C273" s="208" t="s">
        <v>108</v>
      </c>
      <c r="D273" s="161">
        <f>70%*D272</f>
        <v>0</v>
      </c>
      <c r="E273" s="161">
        <f t="shared" ref="E273:F273" si="172">70%*E272</f>
        <v>0</v>
      </c>
      <c r="F273" s="161">
        <f t="shared" si="172"/>
        <v>0</v>
      </c>
      <c r="G273" s="206">
        <f t="shared" si="169"/>
        <v>0</v>
      </c>
      <c r="H273" s="161">
        <f>70%*H272</f>
        <v>0</v>
      </c>
      <c r="I273" s="161">
        <f t="shared" ref="I273:J273" si="173">70%*I272</f>
        <v>0</v>
      </c>
      <c r="J273" s="161">
        <f t="shared" si="173"/>
        <v>0</v>
      </c>
      <c r="K273" s="204">
        <f t="shared" si="171"/>
        <v>0</v>
      </c>
      <c r="L273" s="164"/>
    </row>
    <row r="275" spans="2:12" x14ac:dyDescent="0.25">
      <c r="B275" s="313" t="s">
        <v>604</v>
      </c>
      <c r="C275" s="318"/>
      <c r="D275" s="319"/>
      <c r="E275" s="319"/>
      <c r="F275" s="319"/>
      <c r="G275" s="320"/>
      <c r="H275" s="212"/>
      <c r="I275" s="212"/>
      <c r="J275" s="212"/>
      <c r="K275" s="212"/>
      <c r="L275" s="218"/>
    </row>
    <row r="276" spans="2:12" ht="23.25" customHeight="1" x14ac:dyDescent="0.25">
      <c r="B276" s="167" t="s">
        <v>109</v>
      </c>
      <c r="C276" s="167" t="s">
        <v>110</v>
      </c>
      <c r="D276" s="207" t="s">
        <v>16</v>
      </c>
      <c r="E276" s="207" t="s">
        <v>17</v>
      </c>
      <c r="F276" s="207" t="s">
        <v>18</v>
      </c>
      <c r="G276" s="207" t="s">
        <v>111</v>
      </c>
      <c r="H276" s="477"/>
      <c r="I276" s="477"/>
      <c r="J276" s="477"/>
      <c r="K276" s="477"/>
      <c r="L276" s="477"/>
    </row>
    <row r="277" spans="2:12" ht="34.5" customHeight="1" x14ac:dyDescent="0.25">
      <c r="B277" s="213">
        <v>1</v>
      </c>
      <c r="C277" s="214" t="s">
        <v>112</v>
      </c>
      <c r="D277" s="208">
        <f>D44+D98+D152+D206+D260</f>
        <v>0</v>
      </c>
      <c r="E277" s="208">
        <f>E44+E98+E152+E206+E260</f>
        <v>0</v>
      </c>
      <c r="F277" s="208">
        <f>F44+F98+F152+F206+F260</f>
        <v>0</v>
      </c>
      <c r="G277" s="208">
        <f>AVERAGE(D277:F277)</f>
        <v>0</v>
      </c>
      <c r="H277" s="477"/>
      <c r="I277" s="477"/>
      <c r="J277" s="477"/>
      <c r="K277" s="477"/>
      <c r="L277" s="477"/>
    </row>
    <row r="278" spans="2:12" ht="34.5" customHeight="1" x14ac:dyDescent="0.25">
      <c r="B278" s="213">
        <v>2</v>
      </c>
      <c r="C278" s="214" t="s">
        <v>113</v>
      </c>
      <c r="D278" s="215">
        <f>D277*70%</f>
        <v>0</v>
      </c>
      <c r="E278" s="215">
        <f t="shared" ref="E278:F278" si="174">E277*70%</f>
        <v>0</v>
      </c>
      <c r="F278" s="215">
        <f t="shared" si="174"/>
        <v>0</v>
      </c>
      <c r="G278" s="215">
        <f>AVERAGE(D278:F278)</f>
        <v>0</v>
      </c>
      <c r="H278" s="473"/>
      <c r="I278" s="473"/>
      <c r="J278" s="473"/>
      <c r="K278" s="473"/>
      <c r="L278" s="473"/>
    </row>
    <row r="279" spans="2:12" ht="34.5" customHeight="1" x14ac:dyDescent="0.25">
      <c r="B279" s="213">
        <v>3</v>
      </c>
      <c r="C279" s="214" t="s">
        <v>114</v>
      </c>
      <c r="D279" s="216" t="e">
        <f>D277/D278</f>
        <v>#DIV/0!</v>
      </c>
      <c r="E279" s="216" t="e">
        <f t="shared" ref="E279:F279" si="175">E277/E278</f>
        <v>#DIV/0!</v>
      </c>
      <c r="F279" s="216" t="e">
        <f t="shared" si="175"/>
        <v>#DIV/0!</v>
      </c>
      <c r="G279" s="216" t="e">
        <f>SUM(D279:F279)/3</f>
        <v>#DIV/0!</v>
      </c>
      <c r="H279" s="473"/>
      <c r="I279" s="473"/>
      <c r="J279" s="473"/>
      <c r="K279" s="473"/>
      <c r="L279" s="473"/>
    </row>
    <row r="282" spans="2:12" x14ac:dyDescent="0.25">
      <c r="B282" s="61" t="s">
        <v>618</v>
      </c>
    </row>
    <row r="283" spans="2:12" x14ac:dyDescent="0.25">
      <c r="B283" s="61" t="s">
        <v>621</v>
      </c>
    </row>
    <row r="284" spans="2:12" x14ac:dyDescent="0.25">
      <c r="B284" s="61" t="s">
        <v>620</v>
      </c>
    </row>
  </sheetData>
  <mergeCells count="28">
    <mergeCell ref="H114:K114"/>
    <mergeCell ref="L114:L115"/>
    <mergeCell ref="B168:B169"/>
    <mergeCell ref="C168:C169"/>
    <mergeCell ref="H278:L278"/>
    <mergeCell ref="D168:G168"/>
    <mergeCell ref="H168:K168"/>
    <mergeCell ref="L168:L169"/>
    <mergeCell ref="B114:B115"/>
    <mergeCell ref="C114:C115"/>
    <mergeCell ref="D114:G114"/>
    <mergeCell ref="H279:L279"/>
    <mergeCell ref="B222:B223"/>
    <mergeCell ref="C222:C223"/>
    <mergeCell ref="D222:G222"/>
    <mergeCell ref="H222:K222"/>
    <mergeCell ref="L222:L223"/>
    <mergeCell ref="H276:L277"/>
    <mergeCell ref="B6:B7"/>
    <mergeCell ref="C6:C7"/>
    <mergeCell ref="D6:G6"/>
    <mergeCell ref="H6:K6"/>
    <mergeCell ref="L6:L7"/>
    <mergeCell ref="B60:B61"/>
    <mergeCell ref="C60:C61"/>
    <mergeCell ref="D60:G60"/>
    <mergeCell ref="H60:K60"/>
    <mergeCell ref="L60:L61"/>
  </mergeCells>
  <dataValidations count="1">
    <dataValidation type="whole" operator="lessThan" allowBlank="1" showInputMessage="1" showErrorMessage="1" errorTitle="Perhatian" error="Sel ini hanya boleh diisi dengan angka saja" prompt="Harap memasukkan angka" sqref="D28:K30 D21:K26 D14:K19 K259:K265 L10:L57 D56:K57 D38:K42 K43:K49 D86:K90 D82:K84 D75:K80 D68:K73 D64:K66 D230:K235 D226:K228 D110:K111 D92:K96 K97:K103 D140:K144 D136:K138 D129:K134 D122:K127 D118:K120 D10:K12 L273 D164:K165 D146:K150 K151:K157 D194:K198 D190:K192 D183:K188 D176:K181 D172:K174 D272:K273 D32:K36 D218:K219 D200:K204 K205:K211 D248:K252 D244:K246 D237:K242 D254:K258" xr:uid="{60E5F8CD-ABB3-4696-B36D-33DF5E2CFDDB}">
      <formula1>1E+77</formula1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0A3-DF42-47D9-872B-F020E36EDC01}">
  <dimension ref="B2:L909"/>
  <sheetViews>
    <sheetView topLeftCell="A146" zoomScale="71" zoomScaleNormal="98" workbookViewId="0">
      <selection activeCell="B149" sqref="B149:B151"/>
    </sheetView>
  </sheetViews>
  <sheetFormatPr defaultColWidth="14" defaultRowHeight="12.75" x14ac:dyDescent="0.25"/>
  <cols>
    <col min="1" max="1" width="4.5703125" style="147" customWidth="1"/>
    <col min="2" max="2" width="5.42578125" style="147" customWidth="1"/>
    <col min="3" max="3" width="35" style="59" customWidth="1"/>
    <col min="4" max="11" width="13.7109375" style="147" customWidth="1"/>
    <col min="12" max="12" width="23.42578125" style="218" customWidth="1"/>
    <col min="13" max="26" width="8.5703125" style="147" customWidth="1"/>
    <col min="27" max="16384" width="14" style="147"/>
  </cols>
  <sheetData>
    <row r="2" spans="2:12" x14ac:dyDescent="0.25">
      <c r="B2" s="52" t="s">
        <v>475</v>
      </c>
    </row>
    <row r="3" spans="2:12" x14ac:dyDescent="0.2">
      <c r="B3" s="54" t="s">
        <v>145</v>
      </c>
      <c r="C3" s="14"/>
      <c r="D3" s="14"/>
      <c r="E3" s="14"/>
      <c r="F3" s="14"/>
      <c r="G3" s="14"/>
      <c r="H3" s="14"/>
    </row>
    <row r="4" spans="2:12" ht="14.25" customHeight="1" x14ac:dyDescent="0.25">
      <c r="B4" s="52" t="s">
        <v>616</v>
      </c>
    </row>
    <row r="5" spans="2:12" ht="14.25" customHeight="1" x14ac:dyDescent="0.25">
      <c r="B5" s="313" t="s">
        <v>605</v>
      </c>
      <c r="C5" s="325"/>
      <c r="D5" s="316"/>
      <c r="E5" s="316"/>
      <c r="F5" s="316"/>
      <c r="G5" s="316"/>
      <c r="H5" s="316"/>
      <c r="I5" s="316"/>
      <c r="J5" s="316"/>
      <c r="K5" s="316"/>
      <c r="L5" s="326"/>
    </row>
    <row r="6" spans="2:12" ht="27.75" customHeight="1" x14ac:dyDescent="0.25">
      <c r="B6" s="475" t="s">
        <v>50</v>
      </c>
      <c r="C6" s="475" t="s">
        <v>115</v>
      </c>
      <c r="D6" s="475" t="s">
        <v>69</v>
      </c>
      <c r="E6" s="476"/>
      <c r="F6" s="476"/>
      <c r="G6" s="476"/>
      <c r="H6" s="475" t="s">
        <v>116</v>
      </c>
      <c r="I6" s="476"/>
      <c r="J6" s="476"/>
      <c r="K6" s="476"/>
      <c r="L6" s="474" t="s">
        <v>117</v>
      </c>
    </row>
    <row r="7" spans="2:12" ht="16.5" customHeight="1" x14ac:dyDescent="0.25">
      <c r="B7" s="476"/>
      <c r="C7" s="476"/>
      <c r="D7" s="219" t="s">
        <v>16</v>
      </c>
      <c r="E7" s="219" t="s">
        <v>17</v>
      </c>
      <c r="F7" s="219" t="s">
        <v>18</v>
      </c>
      <c r="G7" s="219" t="s">
        <v>51</v>
      </c>
      <c r="H7" s="219" t="s">
        <v>16</v>
      </c>
      <c r="I7" s="219" t="s">
        <v>17</v>
      </c>
      <c r="J7" s="219" t="s">
        <v>18</v>
      </c>
      <c r="K7" s="219" t="s">
        <v>51</v>
      </c>
      <c r="L7" s="474"/>
    </row>
    <row r="8" spans="2:12" ht="14.25" customHeight="1" x14ac:dyDescent="0.25">
      <c r="B8" s="154">
        <v>1</v>
      </c>
      <c r="C8" s="154">
        <v>2</v>
      </c>
      <c r="D8" s="154">
        <v>3</v>
      </c>
      <c r="E8" s="154">
        <v>4</v>
      </c>
      <c r="F8" s="154">
        <v>5</v>
      </c>
      <c r="G8" s="154">
        <v>6</v>
      </c>
      <c r="H8" s="154">
        <v>3</v>
      </c>
      <c r="I8" s="154">
        <v>4</v>
      </c>
      <c r="J8" s="154">
        <v>5</v>
      </c>
      <c r="K8" s="154">
        <v>6</v>
      </c>
      <c r="L8" s="154">
        <v>7</v>
      </c>
    </row>
    <row r="9" spans="2:12" ht="26.45" customHeight="1" x14ac:dyDescent="0.25">
      <c r="B9" s="89">
        <v>1</v>
      </c>
      <c r="C9" s="100" t="s">
        <v>118</v>
      </c>
      <c r="D9" s="89"/>
      <c r="E9" s="89"/>
      <c r="F9" s="89"/>
      <c r="G9" s="128"/>
      <c r="H9" s="89"/>
      <c r="I9" s="89"/>
      <c r="J9" s="89"/>
      <c r="K9" s="128"/>
      <c r="L9" s="230"/>
    </row>
    <row r="10" spans="2:12" ht="19.5" customHeight="1" x14ac:dyDescent="0.25">
      <c r="B10" s="89"/>
      <c r="C10" s="100" t="s">
        <v>119</v>
      </c>
      <c r="D10" s="220"/>
      <c r="E10" s="220"/>
      <c r="F10" s="220"/>
      <c r="G10" s="221" t="e">
        <f t="shared" ref="G10:G29" si="0">AVERAGE(D10:F10)</f>
        <v>#DIV/0!</v>
      </c>
      <c r="H10" s="220"/>
      <c r="I10" s="220"/>
      <c r="J10" s="220"/>
      <c r="K10" s="221" t="e">
        <f t="shared" ref="K10:K29" si="1">AVERAGE(H10:J10)</f>
        <v>#DIV/0!</v>
      </c>
      <c r="L10" s="230" t="e">
        <f t="shared" ref="L10:L31" si="2">K10/$G$147</f>
        <v>#DIV/0!</v>
      </c>
    </row>
    <row r="11" spans="2:12" ht="29.25" customHeight="1" x14ac:dyDescent="0.25">
      <c r="B11" s="89"/>
      <c r="C11" s="100" t="s">
        <v>120</v>
      </c>
      <c r="D11" s="220"/>
      <c r="E11" s="220"/>
      <c r="F11" s="220"/>
      <c r="G11" s="221" t="e">
        <f t="shared" si="0"/>
        <v>#DIV/0!</v>
      </c>
      <c r="H11" s="220"/>
      <c r="I11" s="220"/>
      <c r="J11" s="220"/>
      <c r="K11" s="221" t="e">
        <f t="shared" si="1"/>
        <v>#DIV/0!</v>
      </c>
      <c r="L11" s="230" t="e">
        <f t="shared" si="2"/>
        <v>#DIV/0!</v>
      </c>
    </row>
    <row r="12" spans="2:12" ht="33" customHeight="1" x14ac:dyDescent="0.25">
      <c r="B12" s="89"/>
      <c r="C12" s="100" t="s">
        <v>121</v>
      </c>
      <c r="D12" s="220"/>
      <c r="E12" s="220"/>
      <c r="F12" s="220"/>
      <c r="G12" s="221" t="e">
        <f t="shared" si="0"/>
        <v>#DIV/0!</v>
      </c>
      <c r="H12" s="220"/>
      <c r="I12" s="220"/>
      <c r="J12" s="220"/>
      <c r="K12" s="221" t="e">
        <f t="shared" si="1"/>
        <v>#DIV/0!</v>
      </c>
      <c r="L12" s="230" t="e">
        <f t="shared" si="2"/>
        <v>#DIV/0!</v>
      </c>
    </row>
    <row r="13" spans="2:12" ht="69.75" customHeight="1" x14ac:dyDescent="0.25">
      <c r="B13" s="89"/>
      <c r="C13" s="100" t="s">
        <v>122</v>
      </c>
      <c r="D13" s="220"/>
      <c r="E13" s="220"/>
      <c r="F13" s="220"/>
      <c r="G13" s="221" t="e">
        <f t="shared" si="0"/>
        <v>#DIV/0!</v>
      </c>
      <c r="H13" s="220"/>
      <c r="I13" s="220"/>
      <c r="J13" s="220"/>
      <c r="K13" s="221" t="e">
        <f t="shared" si="1"/>
        <v>#DIV/0!</v>
      </c>
      <c r="L13" s="230" t="e">
        <f t="shared" si="2"/>
        <v>#DIV/0!</v>
      </c>
    </row>
    <row r="14" spans="2:12" ht="42.75" customHeight="1" x14ac:dyDescent="0.25">
      <c r="B14" s="89">
        <v>2</v>
      </c>
      <c r="C14" s="100" t="s">
        <v>123</v>
      </c>
      <c r="D14" s="220"/>
      <c r="E14" s="220"/>
      <c r="F14" s="220"/>
      <c r="G14" s="221" t="e">
        <f t="shared" si="0"/>
        <v>#DIV/0!</v>
      </c>
      <c r="H14" s="220"/>
      <c r="I14" s="220"/>
      <c r="J14" s="220"/>
      <c r="K14" s="221" t="e">
        <f t="shared" si="1"/>
        <v>#DIV/0!</v>
      </c>
      <c r="L14" s="230" t="e">
        <f t="shared" si="2"/>
        <v>#DIV/0!</v>
      </c>
    </row>
    <row r="15" spans="2:12" ht="27" customHeight="1" x14ac:dyDescent="0.25">
      <c r="B15" s="231"/>
      <c r="C15" s="129" t="s">
        <v>124</v>
      </c>
      <c r="D15" s="221">
        <f>SUM(D9:D14)</f>
        <v>0</v>
      </c>
      <c r="E15" s="221">
        <f>SUM(E9:E14)</f>
        <v>0</v>
      </c>
      <c r="F15" s="221">
        <f>SUM(F9:F14)</f>
        <v>0</v>
      </c>
      <c r="G15" s="221">
        <f t="shared" si="0"/>
        <v>0</v>
      </c>
      <c r="H15" s="221">
        <f>SUM(H9:H14)</f>
        <v>0</v>
      </c>
      <c r="I15" s="221">
        <f>SUM(I9:I14)</f>
        <v>0</v>
      </c>
      <c r="J15" s="221">
        <f>SUM(J9:J14)</f>
        <v>0</v>
      </c>
      <c r="K15" s="221">
        <f t="shared" si="1"/>
        <v>0</v>
      </c>
      <c r="L15" s="230" t="e">
        <f t="shared" si="2"/>
        <v>#DIV/0!</v>
      </c>
    </row>
    <row r="16" spans="2:12" ht="30.75" customHeight="1" x14ac:dyDescent="0.25">
      <c r="B16" s="89">
        <v>3</v>
      </c>
      <c r="C16" s="100" t="s">
        <v>125</v>
      </c>
      <c r="D16" s="221"/>
      <c r="E16" s="221"/>
      <c r="F16" s="221"/>
      <c r="G16" s="221"/>
      <c r="H16" s="221"/>
      <c r="I16" s="221"/>
      <c r="J16" s="221"/>
      <c r="K16" s="221"/>
      <c r="L16" s="230" t="e">
        <f t="shared" si="2"/>
        <v>#DIV/0!</v>
      </c>
    </row>
    <row r="17" spans="2:12" ht="19.5" customHeight="1" x14ac:dyDescent="0.25">
      <c r="B17" s="89"/>
      <c r="C17" s="100" t="s">
        <v>119</v>
      </c>
      <c r="D17" s="220"/>
      <c r="E17" s="220"/>
      <c r="F17" s="220"/>
      <c r="G17" s="221" t="e">
        <f t="shared" ref="G17:G22" si="3">AVERAGE(D17:F17)</f>
        <v>#DIV/0!</v>
      </c>
      <c r="H17" s="220"/>
      <c r="I17" s="220"/>
      <c r="J17" s="220"/>
      <c r="K17" s="221" t="e">
        <f t="shared" ref="K17:K22" si="4">AVERAGE(H17:J17)</f>
        <v>#DIV/0!</v>
      </c>
      <c r="L17" s="230" t="e">
        <f t="shared" si="2"/>
        <v>#DIV/0!</v>
      </c>
    </row>
    <row r="18" spans="2:12" ht="25.5" x14ac:dyDescent="0.25">
      <c r="B18" s="89"/>
      <c r="C18" s="100" t="s">
        <v>120</v>
      </c>
      <c r="D18" s="220"/>
      <c r="E18" s="220"/>
      <c r="F18" s="220"/>
      <c r="G18" s="221" t="e">
        <f t="shared" si="3"/>
        <v>#DIV/0!</v>
      </c>
      <c r="H18" s="220"/>
      <c r="I18" s="220"/>
      <c r="J18" s="220"/>
      <c r="K18" s="221" t="e">
        <f t="shared" si="4"/>
        <v>#DIV/0!</v>
      </c>
      <c r="L18" s="230" t="e">
        <f t="shared" si="2"/>
        <v>#DIV/0!</v>
      </c>
    </row>
    <row r="19" spans="2:12" ht="33" customHeight="1" x14ac:dyDescent="0.25">
      <c r="B19" s="89"/>
      <c r="C19" s="100" t="s">
        <v>121</v>
      </c>
      <c r="D19" s="220"/>
      <c r="E19" s="220"/>
      <c r="F19" s="220"/>
      <c r="G19" s="221" t="e">
        <f t="shared" si="3"/>
        <v>#DIV/0!</v>
      </c>
      <c r="H19" s="220"/>
      <c r="I19" s="220"/>
      <c r="J19" s="220"/>
      <c r="K19" s="221" t="e">
        <f t="shared" si="4"/>
        <v>#DIV/0!</v>
      </c>
      <c r="L19" s="230" t="e">
        <f t="shared" si="2"/>
        <v>#DIV/0!</v>
      </c>
    </row>
    <row r="20" spans="2:12" ht="69.75" customHeight="1" x14ac:dyDescent="0.25">
      <c r="B20" s="89"/>
      <c r="C20" s="100" t="s">
        <v>122</v>
      </c>
      <c r="D20" s="220"/>
      <c r="E20" s="220"/>
      <c r="F20" s="220"/>
      <c r="G20" s="221" t="e">
        <f t="shared" si="3"/>
        <v>#DIV/0!</v>
      </c>
      <c r="H20" s="220"/>
      <c r="I20" s="220"/>
      <c r="J20" s="220"/>
      <c r="K20" s="221" t="e">
        <f t="shared" si="4"/>
        <v>#DIV/0!</v>
      </c>
      <c r="L20" s="230" t="e">
        <f t="shared" si="2"/>
        <v>#DIV/0!</v>
      </c>
    </row>
    <row r="21" spans="2:12" ht="42.75" customHeight="1" x14ac:dyDescent="0.25">
      <c r="B21" s="89">
        <v>4</v>
      </c>
      <c r="C21" s="100" t="s">
        <v>123</v>
      </c>
      <c r="D21" s="220"/>
      <c r="E21" s="220"/>
      <c r="F21" s="220"/>
      <c r="G21" s="221" t="e">
        <f t="shared" si="3"/>
        <v>#DIV/0!</v>
      </c>
      <c r="H21" s="220"/>
      <c r="I21" s="220"/>
      <c r="J21" s="220"/>
      <c r="K21" s="221" t="e">
        <f t="shared" si="4"/>
        <v>#DIV/0!</v>
      </c>
      <c r="L21" s="230" t="e">
        <f t="shared" si="2"/>
        <v>#DIV/0!</v>
      </c>
    </row>
    <row r="22" spans="2:12" ht="26.25" customHeight="1" x14ac:dyDescent="0.25">
      <c r="B22" s="231"/>
      <c r="C22" s="129" t="s">
        <v>126</v>
      </c>
      <c r="D22" s="221">
        <f>SUM(D17:D21)</f>
        <v>0</v>
      </c>
      <c r="E22" s="221">
        <f t="shared" ref="E22:J22" si="5">SUM(E17:E21)</f>
        <v>0</v>
      </c>
      <c r="F22" s="221">
        <f t="shared" si="5"/>
        <v>0</v>
      </c>
      <c r="G22" s="221">
        <f t="shared" si="3"/>
        <v>0</v>
      </c>
      <c r="H22" s="221">
        <f t="shared" si="5"/>
        <v>0</v>
      </c>
      <c r="I22" s="221">
        <f t="shared" si="5"/>
        <v>0</v>
      </c>
      <c r="J22" s="221">
        <f t="shared" si="5"/>
        <v>0</v>
      </c>
      <c r="K22" s="221">
        <f t="shared" si="4"/>
        <v>0</v>
      </c>
      <c r="L22" s="230" t="e">
        <f t="shared" si="2"/>
        <v>#DIV/0!</v>
      </c>
    </row>
    <row r="23" spans="2:12" ht="36.6" customHeight="1" x14ac:dyDescent="0.25">
      <c r="B23" s="89">
        <v>5</v>
      </c>
      <c r="C23" s="100" t="s">
        <v>127</v>
      </c>
      <c r="D23" s="220"/>
      <c r="E23" s="220"/>
      <c r="F23" s="220"/>
      <c r="G23" s="221" t="e">
        <f t="shared" si="0"/>
        <v>#DIV/0!</v>
      </c>
      <c r="H23" s="220"/>
      <c r="I23" s="220"/>
      <c r="J23" s="220"/>
      <c r="K23" s="221" t="e">
        <f t="shared" si="1"/>
        <v>#DIV/0!</v>
      </c>
      <c r="L23" s="230" t="e">
        <f t="shared" si="2"/>
        <v>#DIV/0!</v>
      </c>
    </row>
    <row r="24" spans="2:12" ht="22.5" customHeight="1" x14ac:dyDescent="0.25">
      <c r="B24" s="89">
        <v>6</v>
      </c>
      <c r="C24" s="100" t="s">
        <v>128</v>
      </c>
      <c r="D24" s="220"/>
      <c r="E24" s="220"/>
      <c r="F24" s="220"/>
      <c r="G24" s="221" t="e">
        <f t="shared" si="0"/>
        <v>#DIV/0!</v>
      </c>
      <c r="H24" s="220"/>
      <c r="I24" s="220"/>
      <c r="J24" s="220"/>
      <c r="K24" s="221" t="e">
        <f t="shared" si="1"/>
        <v>#DIV/0!</v>
      </c>
      <c r="L24" s="230" t="e">
        <f t="shared" si="2"/>
        <v>#DIV/0!</v>
      </c>
    </row>
    <row r="25" spans="2:12" ht="42.75" customHeight="1" x14ac:dyDescent="0.25">
      <c r="B25" s="231"/>
      <c r="C25" s="129" t="s">
        <v>129</v>
      </c>
      <c r="D25" s="221">
        <f t="shared" ref="D25:F25" si="6">SUM(D23:D24)</f>
        <v>0</v>
      </c>
      <c r="E25" s="221">
        <f t="shared" si="6"/>
        <v>0</v>
      </c>
      <c r="F25" s="221">
        <f t="shared" si="6"/>
        <v>0</v>
      </c>
      <c r="G25" s="221">
        <f t="shared" si="0"/>
        <v>0</v>
      </c>
      <c r="H25" s="221">
        <f t="shared" ref="H25:J25" si="7">SUM(H23:H24)</f>
        <v>0</v>
      </c>
      <c r="I25" s="221">
        <f t="shared" si="7"/>
        <v>0</v>
      </c>
      <c r="J25" s="221">
        <f t="shared" si="7"/>
        <v>0</v>
      </c>
      <c r="K25" s="221">
        <f t="shared" si="1"/>
        <v>0</v>
      </c>
      <c r="L25" s="230" t="e">
        <f t="shared" si="2"/>
        <v>#DIV/0!</v>
      </c>
    </row>
    <row r="26" spans="2:12" ht="22.5" customHeight="1" x14ac:dyDescent="0.25">
      <c r="B26" s="89">
        <v>7</v>
      </c>
      <c r="C26" s="100" t="s">
        <v>130</v>
      </c>
      <c r="D26" s="220"/>
      <c r="E26" s="220"/>
      <c r="F26" s="220"/>
      <c r="G26" s="221" t="e">
        <f t="shared" si="0"/>
        <v>#DIV/0!</v>
      </c>
      <c r="H26" s="220"/>
      <c r="I26" s="220"/>
      <c r="J26" s="220"/>
      <c r="K26" s="221" t="e">
        <f t="shared" si="1"/>
        <v>#DIV/0!</v>
      </c>
      <c r="L26" s="230" t="e">
        <f t="shared" si="2"/>
        <v>#DIV/0!</v>
      </c>
    </row>
    <row r="27" spans="2:12" ht="22.5" customHeight="1" x14ac:dyDescent="0.25">
      <c r="B27" s="89">
        <v>8</v>
      </c>
      <c r="C27" s="100" t="s">
        <v>131</v>
      </c>
      <c r="D27" s="220"/>
      <c r="E27" s="220"/>
      <c r="F27" s="220"/>
      <c r="G27" s="221" t="e">
        <f t="shared" si="0"/>
        <v>#DIV/0!</v>
      </c>
      <c r="H27" s="220"/>
      <c r="I27" s="220"/>
      <c r="J27" s="220"/>
      <c r="K27" s="221" t="e">
        <f t="shared" si="1"/>
        <v>#DIV/0!</v>
      </c>
      <c r="L27" s="230" t="e">
        <f t="shared" si="2"/>
        <v>#DIV/0!</v>
      </c>
    </row>
    <row r="28" spans="2:12" ht="22.5" customHeight="1" x14ac:dyDescent="0.25">
      <c r="B28" s="89">
        <v>9</v>
      </c>
      <c r="C28" s="100" t="s">
        <v>132</v>
      </c>
      <c r="D28" s="220"/>
      <c r="E28" s="220"/>
      <c r="F28" s="220"/>
      <c r="G28" s="221" t="e">
        <f t="shared" si="0"/>
        <v>#DIV/0!</v>
      </c>
      <c r="H28" s="220"/>
      <c r="I28" s="220"/>
      <c r="J28" s="220"/>
      <c r="K28" s="221" t="e">
        <f t="shared" si="1"/>
        <v>#DIV/0!</v>
      </c>
      <c r="L28" s="230" t="e">
        <f t="shared" si="2"/>
        <v>#DIV/0!</v>
      </c>
    </row>
    <row r="29" spans="2:12" ht="29.25" customHeight="1" x14ac:dyDescent="0.25">
      <c r="B29" s="129"/>
      <c r="C29" s="129" t="s">
        <v>133</v>
      </c>
      <c r="D29" s="221">
        <f t="shared" ref="D29:F29" si="8">SUM(D26:D28)</f>
        <v>0</v>
      </c>
      <c r="E29" s="221">
        <f t="shared" si="8"/>
        <v>0</v>
      </c>
      <c r="F29" s="221">
        <f t="shared" si="8"/>
        <v>0</v>
      </c>
      <c r="G29" s="221">
        <f t="shared" si="0"/>
        <v>0</v>
      </c>
      <c r="H29" s="221">
        <f t="shared" ref="H29:J29" si="9">SUM(H26:H28)</f>
        <v>0</v>
      </c>
      <c r="I29" s="221">
        <f t="shared" si="9"/>
        <v>0</v>
      </c>
      <c r="J29" s="221">
        <f t="shared" si="9"/>
        <v>0</v>
      </c>
      <c r="K29" s="221">
        <f t="shared" si="1"/>
        <v>0</v>
      </c>
      <c r="L29" s="230" t="e">
        <f t="shared" si="2"/>
        <v>#DIV/0!</v>
      </c>
    </row>
    <row r="30" spans="2:12" ht="15.75" customHeight="1" x14ac:dyDescent="0.25">
      <c r="B30" s="128"/>
      <c r="C30" s="232"/>
      <c r="D30" s="221"/>
      <c r="E30" s="221"/>
      <c r="F30" s="221"/>
      <c r="G30" s="221"/>
      <c r="H30" s="221"/>
      <c r="I30" s="221"/>
      <c r="J30" s="221"/>
      <c r="K30" s="221"/>
      <c r="L30" s="230" t="e">
        <f t="shared" si="2"/>
        <v>#DIV/0!</v>
      </c>
    </row>
    <row r="31" spans="2:12" ht="29.25" customHeight="1" x14ac:dyDescent="0.25">
      <c r="B31" s="222"/>
      <c r="C31" s="222" t="s">
        <v>134</v>
      </c>
      <c r="D31" s="223">
        <f>D15+D22+D25+D29</f>
        <v>0</v>
      </c>
      <c r="E31" s="223">
        <f t="shared" ref="E31:J31" si="10">E15+E22+E25+E29</f>
        <v>0</v>
      </c>
      <c r="F31" s="223">
        <f t="shared" si="10"/>
        <v>0</v>
      </c>
      <c r="G31" s="223">
        <f t="shared" ref="G31" si="11">AVERAGE(D31:F31)</f>
        <v>0</v>
      </c>
      <c r="H31" s="223">
        <f t="shared" si="10"/>
        <v>0</v>
      </c>
      <c r="I31" s="223">
        <f t="shared" si="10"/>
        <v>0</v>
      </c>
      <c r="J31" s="223">
        <f t="shared" si="10"/>
        <v>0</v>
      </c>
      <c r="K31" s="223">
        <f t="shared" ref="K31" si="12">AVERAGE(H31:J31)</f>
        <v>0</v>
      </c>
      <c r="L31" s="224" t="e">
        <f t="shared" si="2"/>
        <v>#DIV/0!</v>
      </c>
    </row>
    <row r="32" spans="2:12" ht="15.75" customHeight="1" x14ac:dyDescent="0.25">
      <c r="B32" s="233"/>
      <c r="C32" s="217"/>
      <c r="D32" s="212"/>
      <c r="E32" s="212"/>
      <c r="F32" s="212"/>
      <c r="G32" s="212"/>
      <c r="H32" s="212"/>
      <c r="I32" s="212"/>
      <c r="J32" s="212"/>
      <c r="K32" s="212"/>
    </row>
    <row r="33" spans="2:12" ht="14.25" customHeight="1" x14ac:dyDescent="0.25">
      <c r="B33" s="313" t="s">
        <v>606</v>
      </c>
      <c r="C33" s="325"/>
      <c r="D33" s="316"/>
      <c r="E33" s="316"/>
      <c r="F33" s="316"/>
      <c r="G33" s="316"/>
      <c r="H33" s="316"/>
      <c r="I33" s="316"/>
      <c r="J33" s="316"/>
      <c r="K33" s="316"/>
      <c r="L33" s="326"/>
    </row>
    <row r="34" spans="2:12" ht="27.75" customHeight="1" x14ac:dyDescent="0.25">
      <c r="B34" s="475" t="s">
        <v>50</v>
      </c>
      <c r="C34" s="475" t="s">
        <v>115</v>
      </c>
      <c r="D34" s="475" t="s">
        <v>69</v>
      </c>
      <c r="E34" s="476"/>
      <c r="F34" s="476"/>
      <c r="G34" s="476"/>
      <c r="H34" s="475" t="s">
        <v>116</v>
      </c>
      <c r="I34" s="476"/>
      <c r="J34" s="476"/>
      <c r="K34" s="476"/>
      <c r="L34" s="474" t="s">
        <v>117</v>
      </c>
    </row>
    <row r="35" spans="2:12" ht="14.25" customHeight="1" x14ac:dyDescent="0.25">
      <c r="B35" s="476"/>
      <c r="C35" s="476"/>
      <c r="D35" s="219" t="s">
        <v>16</v>
      </c>
      <c r="E35" s="219" t="s">
        <v>17</v>
      </c>
      <c r="F35" s="219" t="s">
        <v>18</v>
      </c>
      <c r="G35" s="219" t="s">
        <v>51</v>
      </c>
      <c r="H35" s="219" t="s">
        <v>16</v>
      </c>
      <c r="I35" s="219" t="s">
        <v>17</v>
      </c>
      <c r="J35" s="219" t="s">
        <v>18</v>
      </c>
      <c r="K35" s="219" t="s">
        <v>51</v>
      </c>
      <c r="L35" s="474"/>
    </row>
    <row r="36" spans="2:12" ht="14.25" customHeight="1" x14ac:dyDescent="0.25">
      <c r="B36" s="154">
        <v>1</v>
      </c>
      <c r="C36" s="154">
        <v>2</v>
      </c>
      <c r="D36" s="154">
        <v>3</v>
      </c>
      <c r="E36" s="154">
        <v>4</v>
      </c>
      <c r="F36" s="154">
        <v>5</v>
      </c>
      <c r="G36" s="154">
        <v>6</v>
      </c>
      <c r="H36" s="154">
        <v>3</v>
      </c>
      <c r="I36" s="154">
        <v>4</v>
      </c>
      <c r="J36" s="154">
        <v>5</v>
      </c>
      <c r="K36" s="154">
        <v>6</v>
      </c>
      <c r="L36" s="234">
        <v>7</v>
      </c>
    </row>
    <row r="37" spans="2:12" ht="26.45" customHeight="1" x14ac:dyDescent="0.25">
      <c r="B37" s="89">
        <v>1</v>
      </c>
      <c r="C37" s="100" t="s">
        <v>118</v>
      </c>
      <c r="D37" s="89"/>
      <c r="E37" s="89"/>
      <c r="F37" s="89"/>
      <c r="G37" s="128"/>
      <c r="H37" s="89"/>
      <c r="I37" s="89"/>
      <c r="J37" s="89"/>
      <c r="K37" s="128"/>
      <c r="L37" s="230"/>
    </row>
    <row r="38" spans="2:12" ht="19.5" customHeight="1" x14ac:dyDescent="0.25">
      <c r="B38" s="89"/>
      <c r="C38" s="100" t="s">
        <v>119</v>
      </c>
      <c r="D38" s="220"/>
      <c r="E38" s="220"/>
      <c r="F38" s="220"/>
      <c r="G38" s="221" t="e">
        <f t="shared" ref="G38:G43" si="13">AVERAGE(D38:F38)</f>
        <v>#DIV/0!</v>
      </c>
      <c r="H38" s="220"/>
      <c r="I38" s="220"/>
      <c r="J38" s="220"/>
      <c r="K38" s="221" t="e">
        <f t="shared" ref="K38:K43" si="14">AVERAGE(H38:J38)</f>
        <v>#DIV/0!</v>
      </c>
      <c r="L38" s="230" t="e">
        <f t="shared" ref="L38:L59" si="15">K38/$G$147</f>
        <v>#DIV/0!</v>
      </c>
    </row>
    <row r="39" spans="2:12" ht="29.25" customHeight="1" x14ac:dyDescent="0.25">
      <c r="B39" s="89"/>
      <c r="C39" s="100" t="s">
        <v>120</v>
      </c>
      <c r="D39" s="220"/>
      <c r="E39" s="220"/>
      <c r="F39" s="220"/>
      <c r="G39" s="221" t="e">
        <f t="shared" si="13"/>
        <v>#DIV/0!</v>
      </c>
      <c r="H39" s="220"/>
      <c r="I39" s="220"/>
      <c r="J39" s="220"/>
      <c r="K39" s="221" t="e">
        <f t="shared" si="14"/>
        <v>#DIV/0!</v>
      </c>
      <c r="L39" s="230" t="e">
        <f t="shared" si="15"/>
        <v>#DIV/0!</v>
      </c>
    </row>
    <row r="40" spans="2:12" ht="33" customHeight="1" x14ac:dyDescent="0.25">
      <c r="B40" s="89"/>
      <c r="C40" s="100" t="s">
        <v>121</v>
      </c>
      <c r="D40" s="220"/>
      <c r="E40" s="220"/>
      <c r="F40" s="220"/>
      <c r="G40" s="221" t="e">
        <f t="shared" si="13"/>
        <v>#DIV/0!</v>
      </c>
      <c r="H40" s="220"/>
      <c r="I40" s="220"/>
      <c r="J40" s="220"/>
      <c r="K40" s="221" t="e">
        <f t="shared" si="14"/>
        <v>#DIV/0!</v>
      </c>
      <c r="L40" s="230" t="e">
        <f t="shared" si="15"/>
        <v>#DIV/0!</v>
      </c>
    </row>
    <row r="41" spans="2:12" ht="69.75" customHeight="1" x14ac:dyDescent="0.25">
      <c r="B41" s="89"/>
      <c r="C41" s="100" t="s">
        <v>122</v>
      </c>
      <c r="D41" s="220"/>
      <c r="E41" s="220"/>
      <c r="F41" s="220"/>
      <c r="G41" s="221" t="e">
        <f t="shared" si="13"/>
        <v>#DIV/0!</v>
      </c>
      <c r="H41" s="220"/>
      <c r="I41" s="220"/>
      <c r="J41" s="220"/>
      <c r="K41" s="221" t="e">
        <f t="shared" si="14"/>
        <v>#DIV/0!</v>
      </c>
      <c r="L41" s="230" t="e">
        <f t="shared" si="15"/>
        <v>#DIV/0!</v>
      </c>
    </row>
    <row r="42" spans="2:12" ht="42.75" customHeight="1" x14ac:dyDescent="0.25">
      <c r="B42" s="89">
        <v>2</v>
      </c>
      <c r="C42" s="100" t="s">
        <v>123</v>
      </c>
      <c r="D42" s="220"/>
      <c r="E42" s="220"/>
      <c r="F42" s="220"/>
      <c r="G42" s="221" t="e">
        <f t="shared" si="13"/>
        <v>#DIV/0!</v>
      </c>
      <c r="H42" s="220"/>
      <c r="I42" s="220"/>
      <c r="J42" s="220"/>
      <c r="K42" s="221" t="e">
        <f t="shared" si="14"/>
        <v>#DIV/0!</v>
      </c>
      <c r="L42" s="230" t="e">
        <f t="shared" si="15"/>
        <v>#DIV/0!</v>
      </c>
    </row>
    <row r="43" spans="2:12" ht="23.25" customHeight="1" x14ac:dyDescent="0.25">
      <c r="B43" s="231"/>
      <c r="C43" s="129" t="s">
        <v>124</v>
      </c>
      <c r="D43" s="221">
        <f>SUM(D37:D42)</f>
        <v>0</v>
      </c>
      <c r="E43" s="221">
        <f>SUM(E37:E42)</f>
        <v>0</v>
      </c>
      <c r="F43" s="221">
        <f>SUM(F37:F42)</f>
        <v>0</v>
      </c>
      <c r="G43" s="221">
        <f t="shared" si="13"/>
        <v>0</v>
      </c>
      <c r="H43" s="221">
        <f>SUM(H37:H42)</f>
        <v>0</v>
      </c>
      <c r="I43" s="221">
        <f>SUM(I37:I42)</f>
        <v>0</v>
      </c>
      <c r="J43" s="221">
        <f>SUM(J37:J42)</f>
        <v>0</v>
      </c>
      <c r="K43" s="221">
        <f t="shared" si="14"/>
        <v>0</v>
      </c>
      <c r="L43" s="230" t="e">
        <f t="shared" si="15"/>
        <v>#DIV/0!</v>
      </c>
    </row>
    <row r="44" spans="2:12" ht="30.75" customHeight="1" x14ac:dyDescent="0.25">
      <c r="B44" s="89">
        <v>3</v>
      </c>
      <c r="C44" s="100" t="s">
        <v>125</v>
      </c>
      <c r="D44" s="221"/>
      <c r="E44" s="221"/>
      <c r="F44" s="221"/>
      <c r="G44" s="221"/>
      <c r="H44" s="221"/>
      <c r="I44" s="221"/>
      <c r="J44" s="221"/>
      <c r="K44" s="221"/>
      <c r="L44" s="230" t="e">
        <f t="shared" si="15"/>
        <v>#DIV/0!</v>
      </c>
    </row>
    <row r="45" spans="2:12" ht="19.5" customHeight="1" x14ac:dyDescent="0.25">
      <c r="B45" s="89"/>
      <c r="C45" s="100" t="s">
        <v>119</v>
      </c>
      <c r="D45" s="220"/>
      <c r="E45" s="220"/>
      <c r="F45" s="220"/>
      <c r="G45" s="221" t="e">
        <f t="shared" ref="G45:G57" si="16">AVERAGE(D45:F45)</f>
        <v>#DIV/0!</v>
      </c>
      <c r="H45" s="220"/>
      <c r="I45" s="220"/>
      <c r="J45" s="220"/>
      <c r="K45" s="221" t="e">
        <f t="shared" ref="K45:K57" si="17">AVERAGE(H45:J45)</f>
        <v>#DIV/0!</v>
      </c>
      <c r="L45" s="230" t="e">
        <f t="shared" si="15"/>
        <v>#DIV/0!</v>
      </c>
    </row>
    <row r="46" spans="2:12" ht="25.5" x14ac:dyDescent="0.25">
      <c r="B46" s="89"/>
      <c r="C46" s="100" t="s">
        <v>120</v>
      </c>
      <c r="D46" s="220"/>
      <c r="E46" s="220"/>
      <c r="F46" s="220"/>
      <c r="G46" s="221" t="e">
        <f t="shared" si="16"/>
        <v>#DIV/0!</v>
      </c>
      <c r="H46" s="220"/>
      <c r="I46" s="220"/>
      <c r="J46" s="220"/>
      <c r="K46" s="221" t="e">
        <f t="shared" si="17"/>
        <v>#DIV/0!</v>
      </c>
      <c r="L46" s="230" t="e">
        <f t="shared" si="15"/>
        <v>#DIV/0!</v>
      </c>
    </row>
    <row r="47" spans="2:12" ht="33" customHeight="1" x14ac:dyDescent="0.25">
      <c r="B47" s="89"/>
      <c r="C47" s="100" t="s">
        <v>121</v>
      </c>
      <c r="D47" s="220"/>
      <c r="E47" s="220"/>
      <c r="F47" s="220"/>
      <c r="G47" s="221" t="e">
        <f t="shared" si="16"/>
        <v>#DIV/0!</v>
      </c>
      <c r="H47" s="220"/>
      <c r="I47" s="220"/>
      <c r="J47" s="220"/>
      <c r="K47" s="221" t="e">
        <f t="shared" si="17"/>
        <v>#DIV/0!</v>
      </c>
      <c r="L47" s="230" t="e">
        <f t="shared" si="15"/>
        <v>#DIV/0!</v>
      </c>
    </row>
    <row r="48" spans="2:12" ht="69.75" customHeight="1" x14ac:dyDescent="0.25">
      <c r="B48" s="89"/>
      <c r="C48" s="100" t="s">
        <v>122</v>
      </c>
      <c r="D48" s="220"/>
      <c r="E48" s="220"/>
      <c r="F48" s="220"/>
      <c r="G48" s="221" t="e">
        <f t="shared" si="16"/>
        <v>#DIV/0!</v>
      </c>
      <c r="H48" s="220"/>
      <c r="I48" s="220"/>
      <c r="J48" s="220"/>
      <c r="K48" s="221" t="e">
        <f t="shared" si="17"/>
        <v>#DIV/0!</v>
      </c>
      <c r="L48" s="230" t="e">
        <f t="shared" si="15"/>
        <v>#DIV/0!</v>
      </c>
    </row>
    <row r="49" spans="2:12" ht="42.75" customHeight="1" x14ac:dyDescent="0.25">
      <c r="B49" s="89">
        <v>4</v>
      </c>
      <c r="C49" s="100" t="s">
        <v>123</v>
      </c>
      <c r="D49" s="220"/>
      <c r="E49" s="220"/>
      <c r="F49" s="220"/>
      <c r="G49" s="221" t="e">
        <f t="shared" si="16"/>
        <v>#DIV/0!</v>
      </c>
      <c r="H49" s="220"/>
      <c r="I49" s="220"/>
      <c r="J49" s="220"/>
      <c r="K49" s="221" t="e">
        <f t="shared" si="17"/>
        <v>#DIV/0!</v>
      </c>
      <c r="L49" s="230" t="e">
        <f t="shared" si="15"/>
        <v>#DIV/0!</v>
      </c>
    </row>
    <row r="50" spans="2:12" ht="26.25" customHeight="1" x14ac:dyDescent="0.25">
      <c r="B50" s="231"/>
      <c r="C50" s="129" t="s">
        <v>126</v>
      </c>
      <c r="D50" s="221">
        <f>SUM(D45:D49)</f>
        <v>0</v>
      </c>
      <c r="E50" s="221">
        <f t="shared" ref="E50:F50" si="18">SUM(E45:E49)</f>
        <v>0</v>
      </c>
      <c r="F50" s="221">
        <f t="shared" si="18"/>
        <v>0</v>
      </c>
      <c r="G50" s="221">
        <f t="shared" si="16"/>
        <v>0</v>
      </c>
      <c r="H50" s="221">
        <f t="shared" ref="H50:J50" si="19">SUM(H45:H49)</f>
        <v>0</v>
      </c>
      <c r="I50" s="221">
        <f t="shared" si="19"/>
        <v>0</v>
      </c>
      <c r="J50" s="221">
        <f t="shared" si="19"/>
        <v>0</v>
      </c>
      <c r="K50" s="221">
        <f t="shared" si="17"/>
        <v>0</v>
      </c>
      <c r="L50" s="230" t="e">
        <f t="shared" si="15"/>
        <v>#DIV/0!</v>
      </c>
    </row>
    <row r="51" spans="2:12" ht="33.75" customHeight="1" x14ac:dyDescent="0.25">
      <c r="B51" s="89">
        <v>5</v>
      </c>
      <c r="C51" s="100" t="s">
        <v>127</v>
      </c>
      <c r="D51" s="220"/>
      <c r="E51" s="220"/>
      <c r="F51" s="220"/>
      <c r="G51" s="221" t="e">
        <f t="shared" si="16"/>
        <v>#DIV/0!</v>
      </c>
      <c r="H51" s="220"/>
      <c r="I51" s="220"/>
      <c r="J51" s="220"/>
      <c r="K51" s="221" t="e">
        <f t="shared" si="17"/>
        <v>#DIV/0!</v>
      </c>
      <c r="L51" s="230" t="e">
        <f t="shared" si="15"/>
        <v>#DIV/0!</v>
      </c>
    </row>
    <row r="52" spans="2:12" ht="22.5" customHeight="1" x14ac:dyDescent="0.25">
      <c r="B52" s="89">
        <v>6</v>
      </c>
      <c r="C52" s="100" t="s">
        <v>128</v>
      </c>
      <c r="D52" s="220"/>
      <c r="E52" s="220"/>
      <c r="F52" s="220"/>
      <c r="G52" s="221" t="e">
        <f t="shared" si="16"/>
        <v>#DIV/0!</v>
      </c>
      <c r="H52" s="220"/>
      <c r="I52" s="220"/>
      <c r="J52" s="220"/>
      <c r="K52" s="221" t="e">
        <f t="shared" si="17"/>
        <v>#DIV/0!</v>
      </c>
      <c r="L52" s="230" t="e">
        <f t="shared" si="15"/>
        <v>#DIV/0!</v>
      </c>
    </row>
    <row r="53" spans="2:12" ht="42.75" customHeight="1" x14ac:dyDescent="0.25">
      <c r="B53" s="231"/>
      <c r="C53" s="129" t="s">
        <v>129</v>
      </c>
      <c r="D53" s="221">
        <f t="shared" ref="D53:F53" si="20">SUM(D51:D52)</f>
        <v>0</v>
      </c>
      <c r="E53" s="221">
        <f t="shared" si="20"/>
        <v>0</v>
      </c>
      <c r="F53" s="221">
        <f t="shared" si="20"/>
        <v>0</v>
      </c>
      <c r="G53" s="221">
        <f t="shared" si="16"/>
        <v>0</v>
      </c>
      <c r="H53" s="221">
        <f t="shared" ref="H53:J53" si="21">SUM(H51:H52)</f>
        <v>0</v>
      </c>
      <c r="I53" s="221">
        <f t="shared" si="21"/>
        <v>0</v>
      </c>
      <c r="J53" s="221">
        <f t="shared" si="21"/>
        <v>0</v>
      </c>
      <c r="K53" s="221">
        <f t="shared" si="17"/>
        <v>0</v>
      </c>
      <c r="L53" s="230" t="e">
        <f t="shared" si="15"/>
        <v>#DIV/0!</v>
      </c>
    </row>
    <row r="54" spans="2:12" ht="22.5" customHeight="1" x14ac:dyDescent="0.25">
      <c r="B54" s="89">
        <v>7</v>
      </c>
      <c r="C54" s="100" t="s">
        <v>130</v>
      </c>
      <c r="D54" s="220"/>
      <c r="E54" s="220"/>
      <c r="F54" s="220"/>
      <c r="G54" s="221" t="e">
        <f t="shared" si="16"/>
        <v>#DIV/0!</v>
      </c>
      <c r="H54" s="220"/>
      <c r="I54" s="220"/>
      <c r="J54" s="220"/>
      <c r="K54" s="221" t="e">
        <f t="shared" si="17"/>
        <v>#DIV/0!</v>
      </c>
      <c r="L54" s="230" t="e">
        <f t="shared" si="15"/>
        <v>#DIV/0!</v>
      </c>
    </row>
    <row r="55" spans="2:12" ht="22.5" customHeight="1" x14ac:dyDescent="0.25">
      <c r="B55" s="89">
        <v>8</v>
      </c>
      <c r="C55" s="100" t="s">
        <v>131</v>
      </c>
      <c r="D55" s="220"/>
      <c r="E55" s="220"/>
      <c r="F55" s="220"/>
      <c r="G55" s="221" t="e">
        <f t="shared" si="16"/>
        <v>#DIV/0!</v>
      </c>
      <c r="H55" s="220"/>
      <c r="I55" s="220"/>
      <c r="J55" s="220"/>
      <c r="K55" s="221" t="e">
        <f t="shared" si="17"/>
        <v>#DIV/0!</v>
      </c>
      <c r="L55" s="230" t="e">
        <f t="shared" si="15"/>
        <v>#DIV/0!</v>
      </c>
    </row>
    <row r="56" spans="2:12" ht="22.5" customHeight="1" x14ac:dyDescent="0.25">
      <c r="B56" s="89">
        <v>9</v>
      </c>
      <c r="C56" s="100" t="s">
        <v>132</v>
      </c>
      <c r="D56" s="220"/>
      <c r="E56" s="220"/>
      <c r="F56" s="220"/>
      <c r="G56" s="221" t="e">
        <f t="shared" si="16"/>
        <v>#DIV/0!</v>
      </c>
      <c r="H56" s="220"/>
      <c r="I56" s="220"/>
      <c r="J56" s="220"/>
      <c r="K56" s="221" t="e">
        <f t="shared" si="17"/>
        <v>#DIV/0!</v>
      </c>
      <c r="L56" s="230" t="e">
        <f t="shared" si="15"/>
        <v>#DIV/0!</v>
      </c>
    </row>
    <row r="57" spans="2:12" ht="29.25" customHeight="1" x14ac:dyDescent="0.25">
      <c r="B57" s="129"/>
      <c r="C57" s="129" t="s">
        <v>133</v>
      </c>
      <c r="D57" s="221">
        <f t="shared" ref="D57:F57" si="22">SUM(D54:D56)</f>
        <v>0</v>
      </c>
      <c r="E57" s="221">
        <f t="shared" si="22"/>
        <v>0</v>
      </c>
      <c r="F57" s="221">
        <f t="shared" si="22"/>
        <v>0</v>
      </c>
      <c r="G57" s="221">
        <f t="shared" si="16"/>
        <v>0</v>
      </c>
      <c r="H57" s="221">
        <f t="shared" ref="H57:J57" si="23">SUM(H54:H56)</f>
        <v>0</v>
      </c>
      <c r="I57" s="221">
        <f t="shared" si="23"/>
        <v>0</v>
      </c>
      <c r="J57" s="221">
        <f t="shared" si="23"/>
        <v>0</v>
      </c>
      <c r="K57" s="221">
        <f t="shared" si="17"/>
        <v>0</v>
      </c>
      <c r="L57" s="230" t="e">
        <f t="shared" si="15"/>
        <v>#DIV/0!</v>
      </c>
    </row>
    <row r="58" spans="2:12" ht="15.75" customHeight="1" x14ac:dyDescent="0.25">
      <c r="B58" s="128"/>
      <c r="C58" s="232"/>
      <c r="D58" s="221"/>
      <c r="E58" s="221"/>
      <c r="F58" s="221"/>
      <c r="G58" s="221"/>
      <c r="H58" s="221"/>
      <c r="I58" s="221"/>
      <c r="J58" s="221"/>
      <c r="K58" s="221"/>
      <c r="L58" s="230" t="e">
        <f t="shared" si="15"/>
        <v>#DIV/0!</v>
      </c>
    </row>
    <row r="59" spans="2:12" ht="29.25" customHeight="1" x14ac:dyDescent="0.25">
      <c r="B59" s="222"/>
      <c r="C59" s="222" t="s">
        <v>135</v>
      </c>
      <c r="D59" s="223">
        <f>D43+D50+D53+D57</f>
        <v>0</v>
      </c>
      <c r="E59" s="223">
        <f t="shared" ref="E59:F59" si="24">E43+E50+E53+E57</f>
        <v>0</v>
      </c>
      <c r="F59" s="223">
        <f t="shared" si="24"/>
        <v>0</v>
      </c>
      <c r="G59" s="223">
        <f t="shared" ref="G59" si="25">AVERAGE(D59:F59)</f>
        <v>0</v>
      </c>
      <c r="H59" s="223">
        <f t="shared" ref="H59:J59" si="26">H43+H50+H53+H57</f>
        <v>0</v>
      </c>
      <c r="I59" s="223">
        <f t="shared" si="26"/>
        <v>0</v>
      </c>
      <c r="J59" s="223">
        <f t="shared" si="26"/>
        <v>0</v>
      </c>
      <c r="K59" s="223">
        <f t="shared" ref="K59" si="27">AVERAGE(H59:J59)</f>
        <v>0</v>
      </c>
      <c r="L59" s="224" t="e">
        <f t="shared" si="15"/>
        <v>#DIV/0!</v>
      </c>
    </row>
    <row r="60" spans="2:12" ht="16.5" customHeight="1" x14ac:dyDescent="0.25"/>
    <row r="61" spans="2:12" ht="14.25" customHeight="1" x14ac:dyDescent="0.25">
      <c r="B61" s="313" t="s">
        <v>607</v>
      </c>
      <c r="C61" s="325"/>
      <c r="D61" s="316"/>
      <c r="E61" s="316"/>
      <c r="F61" s="316"/>
      <c r="G61" s="316"/>
      <c r="H61" s="316"/>
      <c r="I61" s="316"/>
      <c r="J61" s="316"/>
      <c r="K61" s="316"/>
      <c r="L61" s="326"/>
    </row>
    <row r="62" spans="2:12" ht="27.75" customHeight="1" x14ac:dyDescent="0.25">
      <c r="B62" s="475" t="s">
        <v>50</v>
      </c>
      <c r="C62" s="475" t="s">
        <v>115</v>
      </c>
      <c r="D62" s="475" t="s">
        <v>69</v>
      </c>
      <c r="E62" s="476"/>
      <c r="F62" s="476"/>
      <c r="G62" s="476"/>
      <c r="H62" s="475" t="s">
        <v>116</v>
      </c>
      <c r="I62" s="476"/>
      <c r="J62" s="476"/>
      <c r="K62" s="476"/>
      <c r="L62" s="474" t="s">
        <v>117</v>
      </c>
    </row>
    <row r="63" spans="2:12" ht="14.25" customHeight="1" x14ac:dyDescent="0.25">
      <c r="B63" s="476"/>
      <c r="C63" s="476"/>
      <c r="D63" s="219" t="s">
        <v>16</v>
      </c>
      <c r="E63" s="219" t="s">
        <v>17</v>
      </c>
      <c r="F63" s="219" t="s">
        <v>18</v>
      </c>
      <c r="G63" s="219" t="s">
        <v>51</v>
      </c>
      <c r="H63" s="219" t="s">
        <v>16</v>
      </c>
      <c r="I63" s="219" t="s">
        <v>17</v>
      </c>
      <c r="J63" s="219" t="s">
        <v>18</v>
      </c>
      <c r="K63" s="219" t="s">
        <v>51</v>
      </c>
      <c r="L63" s="474"/>
    </row>
    <row r="64" spans="2:12" ht="14.25" customHeight="1" x14ac:dyDescent="0.25">
      <c r="B64" s="154">
        <v>1</v>
      </c>
      <c r="C64" s="154">
        <v>2</v>
      </c>
      <c r="D64" s="154">
        <v>3</v>
      </c>
      <c r="E64" s="154">
        <v>4</v>
      </c>
      <c r="F64" s="154">
        <v>5</v>
      </c>
      <c r="G64" s="154">
        <v>6</v>
      </c>
      <c r="H64" s="154">
        <v>3</v>
      </c>
      <c r="I64" s="154">
        <v>4</v>
      </c>
      <c r="J64" s="154">
        <v>5</v>
      </c>
      <c r="K64" s="154">
        <v>6</v>
      </c>
      <c r="L64" s="234">
        <v>7</v>
      </c>
    </row>
    <row r="65" spans="2:12" ht="28.9" customHeight="1" x14ac:dyDescent="0.25">
      <c r="B65" s="89">
        <v>1</v>
      </c>
      <c r="C65" s="100" t="s">
        <v>118</v>
      </c>
      <c r="D65" s="89"/>
      <c r="E65" s="89"/>
      <c r="F65" s="89"/>
      <c r="G65" s="128"/>
      <c r="H65" s="89"/>
      <c r="I65" s="89"/>
      <c r="J65" s="89"/>
      <c r="K65" s="128"/>
      <c r="L65" s="230"/>
    </row>
    <row r="66" spans="2:12" ht="19.5" customHeight="1" x14ac:dyDescent="0.25">
      <c r="B66" s="89"/>
      <c r="C66" s="100" t="s">
        <v>119</v>
      </c>
      <c r="D66" s="220"/>
      <c r="E66" s="220"/>
      <c r="F66" s="220"/>
      <c r="G66" s="221" t="e">
        <f t="shared" ref="G66:G71" si="28">AVERAGE(D66:F66)</f>
        <v>#DIV/0!</v>
      </c>
      <c r="H66" s="220"/>
      <c r="I66" s="220"/>
      <c r="J66" s="220"/>
      <c r="K66" s="221" t="e">
        <f t="shared" ref="K66:K71" si="29">AVERAGE(H66:J66)</f>
        <v>#DIV/0!</v>
      </c>
      <c r="L66" s="230" t="e">
        <f t="shared" ref="L66:L87" si="30">K66/$G$147</f>
        <v>#DIV/0!</v>
      </c>
    </row>
    <row r="67" spans="2:12" ht="29.25" customHeight="1" x14ac:dyDescent="0.25">
      <c r="B67" s="89"/>
      <c r="C67" s="100" t="s">
        <v>120</v>
      </c>
      <c r="D67" s="220"/>
      <c r="E67" s="220"/>
      <c r="F67" s="220"/>
      <c r="G67" s="221" t="e">
        <f t="shared" si="28"/>
        <v>#DIV/0!</v>
      </c>
      <c r="H67" s="220"/>
      <c r="I67" s="220"/>
      <c r="J67" s="220"/>
      <c r="K67" s="221" t="e">
        <f t="shared" si="29"/>
        <v>#DIV/0!</v>
      </c>
      <c r="L67" s="230" t="e">
        <f t="shared" si="30"/>
        <v>#DIV/0!</v>
      </c>
    </row>
    <row r="68" spans="2:12" ht="33" customHeight="1" x14ac:dyDescent="0.25">
      <c r="B68" s="89"/>
      <c r="C68" s="100" t="s">
        <v>121</v>
      </c>
      <c r="D68" s="220"/>
      <c r="E68" s="220"/>
      <c r="F68" s="220"/>
      <c r="G68" s="221" t="e">
        <f t="shared" si="28"/>
        <v>#DIV/0!</v>
      </c>
      <c r="H68" s="220"/>
      <c r="I68" s="220"/>
      <c r="J68" s="220"/>
      <c r="K68" s="221" t="e">
        <f t="shared" si="29"/>
        <v>#DIV/0!</v>
      </c>
      <c r="L68" s="230" t="e">
        <f t="shared" si="30"/>
        <v>#DIV/0!</v>
      </c>
    </row>
    <row r="69" spans="2:12" ht="69.75" customHeight="1" x14ac:dyDescent="0.25">
      <c r="B69" s="89"/>
      <c r="C69" s="100" t="s">
        <v>122</v>
      </c>
      <c r="D69" s="220"/>
      <c r="E69" s="220"/>
      <c r="F69" s="220"/>
      <c r="G69" s="221" t="e">
        <f t="shared" si="28"/>
        <v>#DIV/0!</v>
      </c>
      <c r="H69" s="220"/>
      <c r="I69" s="220"/>
      <c r="J69" s="220"/>
      <c r="K69" s="221" t="e">
        <f t="shared" si="29"/>
        <v>#DIV/0!</v>
      </c>
      <c r="L69" s="230" t="e">
        <f t="shared" si="30"/>
        <v>#DIV/0!</v>
      </c>
    </row>
    <row r="70" spans="2:12" ht="42.75" customHeight="1" x14ac:dyDescent="0.25">
      <c r="B70" s="89">
        <v>2</v>
      </c>
      <c r="C70" s="100" t="s">
        <v>123</v>
      </c>
      <c r="D70" s="220"/>
      <c r="E70" s="220"/>
      <c r="F70" s="220"/>
      <c r="G70" s="221" t="e">
        <f t="shared" si="28"/>
        <v>#DIV/0!</v>
      </c>
      <c r="H70" s="220"/>
      <c r="I70" s="220"/>
      <c r="J70" s="220"/>
      <c r="K70" s="221" t="e">
        <f t="shared" si="29"/>
        <v>#DIV/0!</v>
      </c>
      <c r="L70" s="230" t="e">
        <f t="shared" si="30"/>
        <v>#DIV/0!</v>
      </c>
    </row>
    <row r="71" spans="2:12" ht="23.25" customHeight="1" x14ac:dyDescent="0.25">
      <c r="B71" s="231"/>
      <c r="C71" s="129" t="s">
        <v>124</v>
      </c>
      <c r="D71" s="221">
        <f>SUM(D65:D70)</f>
        <v>0</v>
      </c>
      <c r="E71" s="221">
        <f>SUM(E65:E70)</f>
        <v>0</v>
      </c>
      <c r="F71" s="221">
        <f>SUM(F65:F70)</f>
        <v>0</v>
      </c>
      <c r="G71" s="221">
        <f t="shared" si="28"/>
        <v>0</v>
      </c>
      <c r="H71" s="221">
        <f>SUM(H65:H70)</f>
        <v>0</v>
      </c>
      <c r="I71" s="221">
        <f>SUM(I65:I70)</f>
        <v>0</v>
      </c>
      <c r="J71" s="221">
        <f>SUM(J65:J70)</f>
        <v>0</v>
      </c>
      <c r="K71" s="221">
        <f t="shared" si="29"/>
        <v>0</v>
      </c>
      <c r="L71" s="230" t="e">
        <f t="shared" si="30"/>
        <v>#DIV/0!</v>
      </c>
    </row>
    <row r="72" spans="2:12" ht="30.75" customHeight="1" x14ac:dyDescent="0.25">
      <c r="B72" s="89">
        <v>3</v>
      </c>
      <c r="C72" s="100" t="s">
        <v>125</v>
      </c>
      <c r="D72" s="221"/>
      <c r="E72" s="221"/>
      <c r="F72" s="221"/>
      <c r="G72" s="221"/>
      <c r="H72" s="221"/>
      <c r="I72" s="221"/>
      <c r="J72" s="221"/>
      <c r="K72" s="221"/>
      <c r="L72" s="230" t="e">
        <f t="shared" si="30"/>
        <v>#DIV/0!</v>
      </c>
    </row>
    <row r="73" spans="2:12" ht="19.5" customHeight="1" x14ac:dyDescent="0.25">
      <c r="B73" s="89"/>
      <c r="C73" s="100" t="s">
        <v>119</v>
      </c>
      <c r="D73" s="220"/>
      <c r="E73" s="220"/>
      <c r="F73" s="220"/>
      <c r="G73" s="221" t="e">
        <f t="shared" ref="G73:G85" si="31">AVERAGE(D73:F73)</f>
        <v>#DIV/0!</v>
      </c>
      <c r="H73" s="220"/>
      <c r="I73" s="220"/>
      <c r="J73" s="220"/>
      <c r="K73" s="221" t="e">
        <f t="shared" ref="K73:K85" si="32">AVERAGE(H73:J73)</f>
        <v>#DIV/0!</v>
      </c>
      <c r="L73" s="230" t="e">
        <f t="shared" si="30"/>
        <v>#DIV/0!</v>
      </c>
    </row>
    <row r="74" spans="2:12" ht="25.5" x14ac:dyDescent="0.25">
      <c r="B74" s="89"/>
      <c r="C74" s="100" t="s">
        <v>120</v>
      </c>
      <c r="D74" s="220"/>
      <c r="E74" s="220"/>
      <c r="F74" s="220"/>
      <c r="G74" s="221" t="e">
        <f t="shared" si="31"/>
        <v>#DIV/0!</v>
      </c>
      <c r="H74" s="220"/>
      <c r="I74" s="220"/>
      <c r="J74" s="220"/>
      <c r="K74" s="221" t="e">
        <f t="shared" si="32"/>
        <v>#DIV/0!</v>
      </c>
      <c r="L74" s="230" t="e">
        <f t="shared" si="30"/>
        <v>#DIV/0!</v>
      </c>
    </row>
    <row r="75" spans="2:12" ht="33" customHeight="1" x14ac:dyDescent="0.25">
      <c r="B75" s="89"/>
      <c r="C75" s="100" t="s">
        <v>121</v>
      </c>
      <c r="D75" s="220"/>
      <c r="E75" s="220"/>
      <c r="F75" s="220"/>
      <c r="G75" s="221" t="e">
        <f t="shared" si="31"/>
        <v>#DIV/0!</v>
      </c>
      <c r="H75" s="220"/>
      <c r="I75" s="220"/>
      <c r="J75" s="220"/>
      <c r="K75" s="221" t="e">
        <f t="shared" si="32"/>
        <v>#DIV/0!</v>
      </c>
      <c r="L75" s="230" t="e">
        <f t="shared" si="30"/>
        <v>#DIV/0!</v>
      </c>
    </row>
    <row r="76" spans="2:12" ht="69.75" customHeight="1" x14ac:dyDescent="0.25">
      <c r="B76" s="89"/>
      <c r="C76" s="100" t="s">
        <v>122</v>
      </c>
      <c r="D76" s="220"/>
      <c r="E76" s="220"/>
      <c r="F76" s="220"/>
      <c r="G76" s="221" t="e">
        <f t="shared" si="31"/>
        <v>#DIV/0!</v>
      </c>
      <c r="H76" s="220"/>
      <c r="I76" s="220"/>
      <c r="J76" s="220"/>
      <c r="K76" s="221" t="e">
        <f t="shared" si="32"/>
        <v>#DIV/0!</v>
      </c>
      <c r="L76" s="230" t="e">
        <f t="shared" si="30"/>
        <v>#DIV/0!</v>
      </c>
    </row>
    <row r="77" spans="2:12" ht="42.75" customHeight="1" x14ac:dyDescent="0.25">
      <c r="B77" s="89">
        <v>4</v>
      </c>
      <c r="C77" s="100" t="s">
        <v>123</v>
      </c>
      <c r="D77" s="220"/>
      <c r="E77" s="220"/>
      <c r="F77" s="220"/>
      <c r="G77" s="221" t="e">
        <f t="shared" si="31"/>
        <v>#DIV/0!</v>
      </c>
      <c r="H77" s="220"/>
      <c r="I77" s="220"/>
      <c r="J77" s="220"/>
      <c r="K77" s="221" t="e">
        <f t="shared" si="32"/>
        <v>#DIV/0!</v>
      </c>
      <c r="L77" s="230" t="e">
        <f t="shared" si="30"/>
        <v>#DIV/0!</v>
      </c>
    </row>
    <row r="78" spans="2:12" ht="26.25" customHeight="1" x14ac:dyDescent="0.25">
      <c r="B78" s="231"/>
      <c r="C78" s="129" t="s">
        <v>126</v>
      </c>
      <c r="D78" s="221">
        <f>SUM(D73:D77)</f>
        <v>0</v>
      </c>
      <c r="E78" s="221">
        <f t="shared" ref="E78:F78" si="33">SUM(E73:E77)</f>
        <v>0</v>
      </c>
      <c r="F78" s="221">
        <f t="shared" si="33"/>
        <v>0</v>
      </c>
      <c r="G78" s="221">
        <f t="shared" si="31"/>
        <v>0</v>
      </c>
      <c r="H78" s="221">
        <f t="shared" ref="H78:J78" si="34">SUM(H73:H77)</f>
        <v>0</v>
      </c>
      <c r="I78" s="221">
        <f t="shared" si="34"/>
        <v>0</v>
      </c>
      <c r="J78" s="221">
        <f t="shared" si="34"/>
        <v>0</v>
      </c>
      <c r="K78" s="221">
        <f t="shared" si="32"/>
        <v>0</v>
      </c>
      <c r="L78" s="230" t="e">
        <f t="shared" si="30"/>
        <v>#DIV/0!</v>
      </c>
    </row>
    <row r="79" spans="2:12" ht="33.75" customHeight="1" x14ac:dyDescent="0.25">
      <c r="B79" s="89">
        <v>5</v>
      </c>
      <c r="C79" s="100" t="s">
        <v>127</v>
      </c>
      <c r="D79" s="220"/>
      <c r="E79" s="220"/>
      <c r="F79" s="220"/>
      <c r="G79" s="221" t="e">
        <f t="shared" si="31"/>
        <v>#DIV/0!</v>
      </c>
      <c r="H79" s="220"/>
      <c r="I79" s="220"/>
      <c r="J79" s="220"/>
      <c r="K79" s="221" t="e">
        <f t="shared" si="32"/>
        <v>#DIV/0!</v>
      </c>
      <c r="L79" s="230" t="e">
        <f t="shared" si="30"/>
        <v>#DIV/0!</v>
      </c>
    </row>
    <row r="80" spans="2:12" ht="22.5" customHeight="1" x14ac:dyDescent="0.25">
      <c r="B80" s="89">
        <v>6</v>
      </c>
      <c r="C80" s="100" t="s">
        <v>128</v>
      </c>
      <c r="D80" s="220"/>
      <c r="E80" s="220"/>
      <c r="F80" s="220"/>
      <c r="G80" s="221" t="e">
        <f t="shared" si="31"/>
        <v>#DIV/0!</v>
      </c>
      <c r="H80" s="220"/>
      <c r="I80" s="220"/>
      <c r="J80" s="220"/>
      <c r="K80" s="221" t="e">
        <f t="shared" si="32"/>
        <v>#DIV/0!</v>
      </c>
      <c r="L80" s="230" t="e">
        <f t="shared" si="30"/>
        <v>#DIV/0!</v>
      </c>
    </row>
    <row r="81" spans="2:12" ht="42.75" customHeight="1" x14ac:dyDescent="0.25">
      <c r="B81" s="231"/>
      <c r="C81" s="129" t="s">
        <v>129</v>
      </c>
      <c r="D81" s="221">
        <f t="shared" ref="D81:F81" si="35">SUM(D79:D80)</f>
        <v>0</v>
      </c>
      <c r="E81" s="221">
        <f t="shared" si="35"/>
        <v>0</v>
      </c>
      <c r="F81" s="221">
        <f t="shared" si="35"/>
        <v>0</v>
      </c>
      <c r="G81" s="221">
        <f t="shared" si="31"/>
        <v>0</v>
      </c>
      <c r="H81" s="221">
        <f t="shared" ref="H81:J81" si="36">SUM(H79:H80)</f>
        <v>0</v>
      </c>
      <c r="I81" s="221">
        <f t="shared" si="36"/>
        <v>0</v>
      </c>
      <c r="J81" s="221">
        <f t="shared" si="36"/>
        <v>0</v>
      </c>
      <c r="K81" s="221">
        <f t="shared" si="32"/>
        <v>0</v>
      </c>
      <c r="L81" s="230" t="e">
        <f t="shared" si="30"/>
        <v>#DIV/0!</v>
      </c>
    </row>
    <row r="82" spans="2:12" ht="22.5" customHeight="1" x14ac:dyDescent="0.25">
      <c r="B82" s="89">
        <v>7</v>
      </c>
      <c r="C82" s="100" t="s">
        <v>130</v>
      </c>
      <c r="D82" s="220"/>
      <c r="E82" s="220"/>
      <c r="F82" s="220"/>
      <c r="G82" s="221" t="e">
        <f t="shared" si="31"/>
        <v>#DIV/0!</v>
      </c>
      <c r="H82" s="220"/>
      <c r="I82" s="220"/>
      <c r="J82" s="220"/>
      <c r="K82" s="221" t="e">
        <f t="shared" si="32"/>
        <v>#DIV/0!</v>
      </c>
      <c r="L82" s="230" t="e">
        <f t="shared" si="30"/>
        <v>#DIV/0!</v>
      </c>
    </row>
    <row r="83" spans="2:12" ht="22.5" customHeight="1" x14ac:dyDescent="0.25">
      <c r="B83" s="89">
        <v>8</v>
      </c>
      <c r="C83" s="100" t="s">
        <v>131</v>
      </c>
      <c r="D83" s="220"/>
      <c r="E83" s="220"/>
      <c r="F83" s="220"/>
      <c r="G83" s="221" t="e">
        <f t="shared" si="31"/>
        <v>#DIV/0!</v>
      </c>
      <c r="H83" s="220"/>
      <c r="I83" s="220"/>
      <c r="J83" s="220"/>
      <c r="K83" s="221" t="e">
        <f t="shared" si="32"/>
        <v>#DIV/0!</v>
      </c>
      <c r="L83" s="230" t="e">
        <f t="shared" si="30"/>
        <v>#DIV/0!</v>
      </c>
    </row>
    <row r="84" spans="2:12" ht="22.5" customHeight="1" x14ac:dyDescent="0.25">
      <c r="B84" s="89">
        <v>9</v>
      </c>
      <c r="C84" s="100" t="s">
        <v>132</v>
      </c>
      <c r="D84" s="220"/>
      <c r="E84" s="220"/>
      <c r="F84" s="220"/>
      <c r="G84" s="221" t="e">
        <f t="shared" si="31"/>
        <v>#DIV/0!</v>
      </c>
      <c r="H84" s="220"/>
      <c r="I84" s="220"/>
      <c r="J84" s="220"/>
      <c r="K84" s="221" t="e">
        <f t="shared" si="32"/>
        <v>#DIV/0!</v>
      </c>
      <c r="L84" s="230" t="e">
        <f t="shared" si="30"/>
        <v>#DIV/0!</v>
      </c>
    </row>
    <row r="85" spans="2:12" ht="29.25" customHeight="1" x14ac:dyDescent="0.25">
      <c r="B85" s="129"/>
      <c r="C85" s="129" t="s">
        <v>133</v>
      </c>
      <c r="D85" s="221">
        <f t="shared" ref="D85:F85" si="37">SUM(D82:D84)</f>
        <v>0</v>
      </c>
      <c r="E85" s="221">
        <f t="shared" si="37"/>
        <v>0</v>
      </c>
      <c r="F85" s="221">
        <f t="shared" si="37"/>
        <v>0</v>
      </c>
      <c r="G85" s="221">
        <f t="shared" si="31"/>
        <v>0</v>
      </c>
      <c r="H85" s="221">
        <f t="shared" ref="H85:J85" si="38">SUM(H82:H84)</f>
        <v>0</v>
      </c>
      <c r="I85" s="221">
        <f t="shared" si="38"/>
        <v>0</v>
      </c>
      <c r="J85" s="221">
        <f t="shared" si="38"/>
        <v>0</v>
      </c>
      <c r="K85" s="221">
        <f t="shared" si="32"/>
        <v>0</v>
      </c>
      <c r="L85" s="230" t="e">
        <f t="shared" si="30"/>
        <v>#DIV/0!</v>
      </c>
    </row>
    <row r="86" spans="2:12" ht="15.75" customHeight="1" x14ac:dyDescent="0.25">
      <c r="B86" s="128"/>
      <c r="C86" s="232"/>
      <c r="D86" s="221"/>
      <c r="E86" s="221"/>
      <c r="F86" s="221"/>
      <c r="G86" s="221"/>
      <c r="H86" s="221"/>
      <c r="I86" s="221"/>
      <c r="J86" s="221"/>
      <c r="K86" s="221"/>
      <c r="L86" s="230" t="e">
        <f t="shared" si="30"/>
        <v>#DIV/0!</v>
      </c>
    </row>
    <row r="87" spans="2:12" ht="29.25" customHeight="1" x14ac:dyDescent="0.25">
      <c r="B87" s="222"/>
      <c r="C87" s="222" t="s">
        <v>136</v>
      </c>
      <c r="D87" s="223">
        <f>D71+D78+D81+D85</f>
        <v>0</v>
      </c>
      <c r="E87" s="223">
        <f t="shared" ref="E87:F87" si="39">E71+E78+E81+E85</f>
        <v>0</v>
      </c>
      <c r="F87" s="223">
        <f t="shared" si="39"/>
        <v>0</v>
      </c>
      <c r="G87" s="223">
        <f t="shared" ref="G87" si="40">AVERAGE(D87:F87)</f>
        <v>0</v>
      </c>
      <c r="H87" s="223">
        <f t="shared" ref="H87:J87" si="41">H71+H78+H81+H85</f>
        <v>0</v>
      </c>
      <c r="I87" s="223">
        <f t="shared" si="41"/>
        <v>0</v>
      </c>
      <c r="J87" s="223">
        <f t="shared" si="41"/>
        <v>0</v>
      </c>
      <c r="K87" s="223">
        <f t="shared" ref="K87" si="42">AVERAGE(H87:J87)</f>
        <v>0</v>
      </c>
      <c r="L87" s="224" t="e">
        <f t="shared" si="30"/>
        <v>#DIV/0!</v>
      </c>
    </row>
    <row r="88" spans="2:12" ht="17.25" customHeight="1" x14ac:dyDescent="0.25"/>
    <row r="89" spans="2:12" ht="14.25" customHeight="1" x14ac:dyDescent="0.25">
      <c r="B89" s="313" t="s">
        <v>608</v>
      </c>
      <c r="C89" s="325"/>
      <c r="D89" s="316"/>
      <c r="E89" s="316"/>
      <c r="F89" s="316"/>
      <c r="G89" s="316"/>
      <c r="H89" s="316"/>
      <c r="I89" s="316"/>
      <c r="J89" s="316"/>
      <c r="K89" s="316"/>
      <c r="L89" s="326"/>
    </row>
    <row r="90" spans="2:12" ht="27.75" customHeight="1" x14ac:dyDescent="0.25">
      <c r="B90" s="475" t="s">
        <v>50</v>
      </c>
      <c r="C90" s="475" t="s">
        <v>115</v>
      </c>
      <c r="D90" s="475" t="s">
        <v>69</v>
      </c>
      <c r="E90" s="476"/>
      <c r="F90" s="476"/>
      <c r="G90" s="476"/>
      <c r="H90" s="475" t="s">
        <v>116</v>
      </c>
      <c r="I90" s="476"/>
      <c r="J90" s="476"/>
      <c r="K90" s="476"/>
      <c r="L90" s="474" t="s">
        <v>117</v>
      </c>
    </row>
    <row r="91" spans="2:12" ht="14.25" customHeight="1" x14ac:dyDescent="0.25">
      <c r="B91" s="476"/>
      <c r="C91" s="476"/>
      <c r="D91" s="219" t="s">
        <v>16</v>
      </c>
      <c r="E91" s="219" t="s">
        <v>17</v>
      </c>
      <c r="F91" s="219" t="s">
        <v>18</v>
      </c>
      <c r="G91" s="219" t="s">
        <v>51</v>
      </c>
      <c r="H91" s="219" t="s">
        <v>16</v>
      </c>
      <c r="I91" s="219" t="s">
        <v>17</v>
      </c>
      <c r="J91" s="219" t="s">
        <v>18</v>
      </c>
      <c r="K91" s="219" t="s">
        <v>51</v>
      </c>
      <c r="L91" s="474"/>
    </row>
    <row r="92" spans="2:12" ht="14.25" customHeight="1" x14ac:dyDescent="0.25">
      <c r="B92" s="154">
        <v>1</v>
      </c>
      <c r="C92" s="154">
        <v>2</v>
      </c>
      <c r="D92" s="154">
        <v>3</v>
      </c>
      <c r="E92" s="154">
        <v>4</v>
      </c>
      <c r="F92" s="154">
        <v>5</v>
      </c>
      <c r="G92" s="154">
        <v>6</v>
      </c>
      <c r="H92" s="154">
        <v>3</v>
      </c>
      <c r="I92" s="154">
        <v>4</v>
      </c>
      <c r="J92" s="154">
        <v>5</v>
      </c>
      <c r="K92" s="154">
        <v>6</v>
      </c>
      <c r="L92" s="234">
        <v>7</v>
      </c>
    </row>
    <row r="93" spans="2:12" ht="23.25" customHeight="1" x14ac:dyDescent="0.25">
      <c r="B93" s="89">
        <v>1</v>
      </c>
      <c r="C93" s="100" t="s">
        <v>118</v>
      </c>
      <c r="D93" s="89"/>
      <c r="E93" s="89"/>
      <c r="F93" s="89"/>
      <c r="G93" s="128"/>
      <c r="H93" s="89"/>
      <c r="I93" s="89"/>
      <c r="J93" s="89"/>
      <c r="K93" s="128"/>
      <c r="L93" s="230"/>
    </row>
    <row r="94" spans="2:12" ht="19.5" customHeight="1" x14ac:dyDescent="0.25">
      <c r="B94" s="89"/>
      <c r="C94" s="100" t="s">
        <v>119</v>
      </c>
      <c r="D94" s="220"/>
      <c r="E94" s="220"/>
      <c r="F94" s="220"/>
      <c r="G94" s="221" t="e">
        <f t="shared" ref="G94:G99" si="43">AVERAGE(D94:F94)</f>
        <v>#DIV/0!</v>
      </c>
      <c r="H94" s="220"/>
      <c r="I94" s="220"/>
      <c r="J94" s="220"/>
      <c r="K94" s="221" t="e">
        <f t="shared" ref="K94:K99" si="44">AVERAGE(H94:J94)</f>
        <v>#DIV/0!</v>
      </c>
      <c r="L94" s="230" t="e">
        <f t="shared" ref="L94:L115" si="45">K94/$G$147</f>
        <v>#DIV/0!</v>
      </c>
    </row>
    <row r="95" spans="2:12" ht="29.25" customHeight="1" x14ac:dyDescent="0.25">
      <c r="B95" s="89"/>
      <c r="C95" s="100" t="s">
        <v>120</v>
      </c>
      <c r="D95" s="220"/>
      <c r="E95" s="220"/>
      <c r="F95" s="220"/>
      <c r="G95" s="221" t="e">
        <f t="shared" si="43"/>
        <v>#DIV/0!</v>
      </c>
      <c r="H95" s="220"/>
      <c r="I95" s="220"/>
      <c r="J95" s="220"/>
      <c r="K95" s="221" t="e">
        <f t="shared" si="44"/>
        <v>#DIV/0!</v>
      </c>
      <c r="L95" s="230" t="e">
        <f t="shared" si="45"/>
        <v>#DIV/0!</v>
      </c>
    </row>
    <row r="96" spans="2:12" ht="33" customHeight="1" x14ac:dyDescent="0.25">
      <c r="B96" s="89"/>
      <c r="C96" s="100" t="s">
        <v>121</v>
      </c>
      <c r="D96" s="220"/>
      <c r="E96" s="220"/>
      <c r="F96" s="220"/>
      <c r="G96" s="221" t="e">
        <f t="shared" si="43"/>
        <v>#DIV/0!</v>
      </c>
      <c r="H96" s="220"/>
      <c r="I96" s="220"/>
      <c r="J96" s="220"/>
      <c r="K96" s="221" t="e">
        <f t="shared" si="44"/>
        <v>#DIV/0!</v>
      </c>
      <c r="L96" s="230" t="e">
        <f t="shared" si="45"/>
        <v>#DIV/0!</v>
      </c>
    </row>
    <row r="97" spans="2:12" ht="75.95" customHeight="1" x14ac:dyDescent="0.25">
      <c r="B97" s="89"/>
      <c r="C97" s="100" t="s">
        <v>122</v>
      </c>
      <c r="D97" s="220"/>
      <c r="E97" s="220"/>
      <c r="F97" s="220"/>
      <c r="G97" s="221" t="e">
        <f t="shared" si="43"/>
        <v>#DIV/0!</v>
      </c>
      <c r="H97" s="220"/>
      <c r="I97" s="220"/>
      <c r="J97" s="220"/>
      <c r="K97" s="221" t="e">
        <f t="shared" si="44"/>
        <v>#DIV/0!</v>
      </c>
      <c r="L97" s="230" t="e">
        <f t="shared" si="45"/>
        <v>#DIV/0!</v>
      </c>
    </row>
    <row r="98" spans="2:12" ht="46.35" customHeight="1" x14ac:dyDescent="0.25">
      <c r="B98" s="89">
        <v>2</v>
      </c>
      <c r="C98" s="100" t="s">
        <v>123</v>
      </c>
      <c r="D98" s="220"/>
      <c r="E98" s="220"/>
      <c r="F98" s="220"/>
      <c r="G98" s="221" t="e">
        <f t="shared" si="43"/>
        <v>#DIV/0!</v>
      </c>
      <c r="H98" s="220"/>
      <c r="I98" s="220"/>
      <c r="J98" s="220"/>
      <c r="K98" s="221" t="e">
        <f t="shared" si="44"/>
        <v>#DIV/0!</v>
      </c>
      <c r="L98" s="230" t="e">
        <f t="shared" si="45"/>
        <v>#DIV/0!</v>
      </c>
    </row>
    <row r="99" spans="2:12" ht="23.25" customHeight="1" x14ac:dyDescent="0.25">
      <c r="B99" s="231"/>
      <c r="C99" s="129" t="s">
        <v>124</v>
      </c>
      <c r="D99" s="221">
        <f>SUM(D93:D98)</f>
        <v>0</v>
      </c>
      <c r="E99" s="221">
        <f>SUM(E93:E98)</f>
        <v>0</v>
      </c>
      <c r="F99" s="221">
        <f>SUM(F93:F98)</f>
        <v>0</v>
      </c>
      <c r="G99" s="221">
        <f t="shared" si="43"/>
        <v>0</v>
      </c>
      <c r="H99" s="221">
        <f>SUM(H93:H98)</f>
        <v>0</v>
      </c>
      <c r="I99" s="221">
        <f>SUM(I93:I98)</f>
        <v>0</v>
      </c>
      <c r="J99" s="221">
        <f>SUM(J93:J98)</f>
        <v>0</v>
      </c>
      <c r="K99" s="221">
        <f t="shared" si="44"/>
        <v>0</v>
      </c>
      <c r="L99" s="230" t="e">
        <f t="shared" si="45"/>
        <v>#DIV/0!</v>
      </c>
    </row>
    <row r="100" spans="2:12" ht="30.75" customHeight="1" x14ac:dyDescent="0.25">
      <c r="B100" s="89">
        <v>3</v>
      </c>
      <c r="C100" s="100" t="s">
        <v>125</v>
      </c>
      <c r="D100" s="221"/>
      <c r="E100" s="221"/>
      <c r="F100" s="221"/>
      <c r="G100" s="221"/>
      <c r="H100" s="221"/>
      <c r="I100" s="221"/>
      <c r="J100" s="221"/>
      <c r="K100" s="221"/>
      <c r="L100" s="230" t="e">
        <f t="shared" si="45"/>
        <v>#DIV/0!</v>
      </c>
    </row>
    <row r="101" spans="2:12" ht="19.5" customHeight="1" x14ac:dyDescent="0.25">
      <c r="B101" s="89"/>
      <c r="C101" s="100" t="s">
        <v>119</v>
      </c>
      <c r="D101" s="220"/>
      <c r="E101" s="220"/>
      <c r="F101" s="220"/>
      <c r="G101" s="221" t="e">
        <f t="shared" ref="G101:G113" si="46">AVERAGE(D101:F101)</f>
        <v>#DIV/0!</v>
      </c>
      <c r="H101" s="220"/>
      <c r="I101" s="220"/>
      <c r="J101" s="220"/>
      <c r="K101" s="221" t="e">
        <f t="shared" ref="K101:K113" si="47">AVERAGE(H101:J101)</f>
        <v>#DIV/0!</v>
      </c>
      <c r="L101" s="230" t="e">
        <f t="shared" si="45"/>
        <v>#DIV/0!</v>
      </c>
    </row>
    <row r="102" spans="2:12" ht="25.5" x14ac:dyDescent="0.25">
      <c r="B102" s="89"/>
      <c r="C102" s="100" t="s">
        <v>120</v>
      </c>
      <c r="D102" s="220"/>
      <c r="E102" s="220"/>
      <c r="F102" s="220"/>
      <c r="G102" s="221" t="e">
        <f t="shared" si="46"/>
        <v>#DIV/0!</v>
      </c>
      <c r="H102" s="220"/>
      <c r="I102" s="220"/>
      <c r="J102" s="220"/>
      <c r="K102" s="221" t="e">
        <f t="shared" si="47"/>
        <v>#DIV/0!</v>
      </c>
      <c r="L102" s="230" t="e">
        <f t="shared" si="45"/>
        <v>#DIV/0!</v>
      </c>
    </row>
    <row r="103" spans="2:12" ht="33" customHeight="1" x14ac:dyDescent="0.25">
      <c r="B103" s="89"/>
      <c r="C103" s="100" t="s">
        <v>121</v>
      </c>
      <c r="D103" s="220"/>
      <c r="E103" s="220"/>
      <c r="F103" s="220"/>
      <c r="G103" s="221" t="e">
        <f t="shared" si="46"/>
        <v>#DIV/0!</v>
      </c>
      <c r="H103" s="220"/>
      <c r="I103" s="220"/>
      <c r="J103" s="220"/>
      <c r="K103" s="221" t="e">
        <f t="shared" si="47"/>
        <v>#DIV/0!</v>
      </c>
      <c r="L103" s="230" t="e">
        <f t="shared" si="45"/>
        <v>#DIV/0!</v>
      </c>
    </row>
    <row r="104" spans="2:12" ht="69.75" customHeight="1" x14ac:dyDescent="0.25">
      <c r="B104" s="89"/>
      <c r="C104" s="100" t="s">
        <v>122</v>
      </c>
      <c r="D104" s="220"/>
      <c r="E104" s="220"/>
      <c r="F104" s="220"/>
      <c r="G104" s="221" t="e">
        <f t="shared" si="46"/>
        <v>#DIV/0!</v>
      </c>
      <c r="H104" s="220"/>
      <c r="I104" s="220"/>
      <c r="J104" s="220"/>
      <c r="K104" s="221" t="e">
        <f t="shared" si="47"/>
        <v>#DIV/0!</v>
      </c>
      <c r="L104" s="230" t="e">
        <f t="shared" si="45"/>
        <v>#DIV/0!</v>
      </c>
    </row>
    <row r="105" spans="2:12" ht="42.75" customHeight="1" x14ac:dyDescent="0.25">
      <c r="B105" s="89">
        <v>4</v>
      </c>
      <c r="C105" s="100" t="s">
        <v>123</v>
      </c>
      <c r="D105" s="220"/>
      <c r="E105" s="220"/>
      <c r="F105" s="220"/>
      <c r="G105" s="221" t="e">
        <f t="shared" si="46"/>
        <v>#DIV/0!</v>
      </c>
      <c r="H105" s="220"/>
      <c r="I105" s="220"/>
      <c r="J105" s="220"/>
      <c r="K105" s="221" t="e">
        <f t="shared" si="47"/>
        <v>#DIV/0!</v>
      </c>
      <c r="L105" s="230" t="e">
        <f t="shared" si="45"/>
        <v>#DIV/0!</v>
      </c>
    </row>
    <row r="106" spans="2:12" ht="26.25" customHeight="1" x14ac:dyDescent="0.25">
      <c r="B106" s="231"/>
      <c r="C106" s="129" t="s">
        <v>126</v>
      </c>
      <c r="D106" s="221">
        <f>SUM(D101:D105)</f>
        <v>0</v>
      </c>
      <c r="E106" s="221">
        <f t="shared" ref="E106:F106" si="48">SUM(E101:E105)</f>
        <v>0</v>
      </c>
      <c r="F106" s="221">
        <f t="shared" si="48"/>
        <v>0</v>
      </c>
      <c r="G106" s="221">
        <f t="shared" si="46"/>
        <v>0</v>
      </c>
      <c r="H106" s="221">
        <f t="shared" ref="H106:J106" si="49">SUM(H101:H105)</f>
        <v>0</v>
      </c>
      <c r="I106" s="221">
        <f t="shared" si="49"/>
        <v>0</v>
      </c>
      <c r="J106" s="221">
        <f t="shared" si="49"/>
        <v>0</v>
      </c>
      <c r="K106" s="221">
        <f t="shared" si="47"/>
        <v>0</v>
      </c>
      <c r="L106" s="230" t="e">
        <f t="shared" si="45"/>
        <v>#DIV/0!</v>
      </c>
    </row>
    <row r="107" spans="2:12" ht="33.75" customHeight="1" x14ac:dyDescent="0.25">
      <c r="B107" s="89">
        <v>5</v>
      </c>
      <c r="C107" s="100" t="s">
        <v>127</v>
      </c>
      <c r="D107" s="220"/>
      <c r="E107" s="220"/>
      <c r="F107" s="220"/>
      <c r="G107" s="221" t="e">
        <f t="shared" si="46"/>
        <v>#DIV/0!</v>
      </c>
      <c r="H107" s="220"/>
      <c r="I107" s="220"/>
      <c r="J107" s="220"/>
      <c r="K107" s="221" t="e">
        <f t="shared" si="47"/>
        <v>#DIV/0!</v>
      </c>
      <c r="L107" s="230" t="e">
        <f t="shared" si="45"/>
        <v>#DIV/0!</v>
      </c>
    </row>
    <row r="108" spans="2:12" ht="22.5" customHeight="1" x14ac:dyDescent="0.25">
      <c r="B108" s="89">
        <v>6</v>
      </c>
      <c r="C108" s="100" t="s">
        <v>128</v>
      </c>
      <c r="D108" s="220"/>
      <c r="E108" s="220"/>
      <c r="F108" s="220"/>
      <c r="G108" s="221" t="e">
        <f t="shared" si="46"/>
        <v>#DIV/0!</v>
      </c>
      <c r="H108" s="220"/>
      <c r="I108" s="220"/>
      <c r="J108" s="220"/>
      <c r="K108" s="221" t="e">
        <f t="shared" si="47"/>
        <v>#DIV/0!</v>
      </c>
      <c r="L108" s="230" t="e">
        <f t="shared" si="45"/>
        <v>#DIV/0!</v>
      </c>
    </row>
    <row r="109" spans="2:12" ht="42.75" customHeight="1" x14ac:dyDescent="0.25">
      <c r="B109" s="231"/>
      <c r="C109" s="129" t="s">
        <v>129</v>
      </c>
      <c r="D109" s="221">
        <f t="shared" ref="D109:F109" si="50">SUM(D107:D108)</f>
        <v>0</v>
      </c>
      <c r="E109" s="221">
        <f t="shared" si="50"/>
        <v>0</v>
      </c>
      <c r="F109" s="221">
        <f t="shared" si="50"/>
        <v>0</v>
      </c>
      <c r="G109" s="221">
        <f t="shared" si="46"/>
        <v>0</v>
      </c>
      <c r="H109" s="221">
        <f t="shared" ref="H109:J109" si="51">SUM(H107:H108)</f>
        <v>0</v>
      </c>
      <c r="I109" s="221">
        <f t="shared" si="51"/>
        <v>0</v>
      </c>
      <c r="J109" s="221">
        <f t="shared" si="51"/>
        <v>0</v>
      </c>
      <c r="K109" s="221">
        <f t="shared" si="47"/>
        <v>0</v>
      </c>
      <c r="L109" s="230" t="e">
        <f t="shared" si="45"/>
        <v>#DIV/0!</v>
      </c>
    </row>
    <row r="110" spans="2:12" ht="22.5" customHeight="1" x14ac:dyDescent="0.25">
      <c r="B110" s="89">
        <v>7</v>
      </c>
      <c r="C110" s="100" t="s">
        <v>130</v>
      </c>
      <c r="D110" s="220"/>
      <c r="E110" s="220"/>
      <c r="F110" s="220"/>
      <c r="G110" s="221" t="e">
        <f t="shared" si="46"/>
        <v>#DIV/0!</v>
      </c>
      <c r="H110" s="220"/>
      <c r="I110" s="220"/>
      <c r="J110" s="220"/>
      <c r="K110" s="221" t="e">
        <f t="shared" si="47"/>
        <v>#DIV/0!</v>
      </c>
      <c r="L110" s="230" t="e">
        <f t="shared" si="45"/>
        <v>#DIV/0!</v>
      </c>
    </row>
    <row r="111" spans="2:12" ht="22.5" customHeight="1" x14ac:dyDescent="0.25">
      <c r="B111" s="89">
        <v>8</v>
      </c>
      <c r="C111" s="100" t="s">
        <v>131</v>
      </c>
      <c r="D111" s="220"/>
      <c r="E111" s="220"/>
      <c r="F111" s="220"/>
      <c r="G111" s="221" t="e">
        <f t="shared" si="46"/>
        <v>#DIV/0!</v>
      </c>
      <c r="H111" s="220"/>
      <c r="I111" s="220"/>
      <c r="J111" s="220"/>
      <c r="K111" s="221" t="e">
        <f t="shared" si="47"/>
        <v>#DIV/0!</v>
      </c>
      <c r="L111" s="230" t="e">
        <f t="shared" si="45"/>
        <v>#DIV/0!</v>
      </c>
    </row>
    <row r="112" spans="2:12" ht="22.5" customHeight="1" x14ac:dyDescent="0.25">
      <c r="B112" s="89">
        <v>9</v>
      </c>
      <c r="C112" s="100" t="s">
        <v>132</v>
      </c>
      <c r="D112" s="220"/>
      <c r="E112" s="220"/>
      <c r="F112" s="220"/>
      <c r="G112" s="221" t="e">
        <f t="shared" si="46"/>
        <v>#DIV/0!</v>
      </c>
      <c r="H112" s="220"/>
      <c r="I112" s="220"/>
      <c r="J112" s="220"/>
      <c r="K112" s="221" t="e">
        <f t="shared" si="47"/>
        <v>#DIV/0!</v>
      </c>
      <c r="L112" s="230" t="e">
        <f t="shared" si="45"/>
        <v>#DIV/0!</v>
      </c>
    </row>
    <row r="113" spans="2:12" ht="29.25" customHeight="1" x14ac:dyDescent="0.25">
      <c r="B113" s="129"/>
      <c r="C113" s="129" t="s">
        <v>133</v>
      </c>
      <c r="D113" s="221">
        <f t="shared" ref="D113:F113" si="52">SUM(D110:D112)</f>
        <v>0</v>
      </c>
      <c r="E113" s="221">
        <f t="shared" si="52"/>
        <v>0</v>
      </c>
      <c r="F113" s="221">
        <f t="shared" si="52"/>
        <v>0</v>
      </c>
      <c r="G113" s="221">
        <f t="shared" si="46"/>
        <v>0</v>
      </c>
      <c r="H113" s="221">
        <f t="shared" ref="H113:J113" si="53">SUM(H110:H112)</f>
        <v>0</v>
      </c>
      <c r="I113" s="221">
        <f t="shared" si="53"/>
        <v>0</v>
      </c>
      <c r="J113" s="221">
        <f t="shared" si="53"/>
        <v>0</v>
      </c>
      <c r="K113" s="221">
        <f t="shared" si="47"/>
        <v>0</v>
      </c>
      <c r="L113" s="230" t="e">
        <f t="shared" si="45"/>
        <v>#DIV/0!</v>
      </c>
    </row>
    <row r="114" spans="2:12" ht="15.75" customHeight="1" x14ac:dyDescent="0.25">
      <c r="B114" s="128"/>
      <c r="C114" s="232"/>
      <c r="D114" s="221"/>
      <c r="E114" s="221"/>
      <c r="F114" s="221"/>
      <c r="G114" s="221"/>
      <c r="H114" s="221"/>
      <c r="I114" s="221"/>
      <c r="J114" s="221"/>
      <c r="K114" s="221"/>
      <c r="L114" s="230" t="e">
        <f t="shared" si="45"/>
        <v>#DIV/0!</v>
      </c>
    </row>
    <row r="115" spans="2:12" ht="29.25" customHeight="1" x14ac:dyDescent="0.25">
      <c r="B115" s="222"/>
      <c r="C115" s="222" t="s">
        <v>137</v>
      </c>
      <c r="D115" s="223">
        <f>D99+D106+D109+D113</f>
        <v>0</v>
      </c>
      <c r="E115" s="223">
        <f t="shared" ref="E115:F115" si="54">E99+E106+E109+E113</f>
        <v>0</v>
      </c>
      <c r="F115" s="223">
        <f t="shared" si="54"/>
        <v>0</v>
      </c>
      <c r="G115" s="223">
        <f t="shared" ref="G115" si="55">AVERAGE(D115:F115)</f>
        <v>0</v>
      </c>
      <c r="H115" s="223">
        <f t="shared" ref="H115:J115" si="56">H99+H106+H109+H113</f>
        <v>0</v>
      </c>
      <c r="I115" s="223">
        <f t="shared" si="56"/>
        <v>0</v>
      </c>
      <c r="J115" s="223">
        <f t="shared" si="56"/>
        <v>0</v>
      </c>
      <c r="K115" s="223">
        <f t="shared" ref="K115" si="57">AVERAGE(H115:J115)</f>
        <v>0</v>
      </c>
      <c r="L115" s="224" t="e">
        <f t="shared" si="45"/>
        <v>#DIV/0!</v>
      </c>
    </row>
    <row r="116" spans="2:12" ht="18" customHeight="1" x14ac:dyDescent="0.25">
      <c r="B116" s="225"/>
      <c r="C116" s="225"/>
      <c r="D116" s="212"/>
      <c r="E116" s="212"/>
      <c r="F116" s="212"/>
      <c r="G116" s="212"/>
      <c r="H116" s="212"/>
      <c r="I116" s="212"/>
      <c r="J116" s="212"/>
      <c r="K116" s="212"/>
    </row>
    <row r="117" spans="2:12" ht="14.25" customHeight="1" x14ac:dyDescent="0.25">
      <c r="B117" s="313" t="s">
        <v>609</v>
      </c>
      <c r="C117" s="325"/>
      <c r="D117" s="316"/>
      <c r="E117" s="316"/>
      <c r="F117" s="316"/>
      <c r="G117" s="316"/>
      <c r="H117" s="316"/>
      <c r="I117" s="316"/>
      <c r="J117" s="316"/>
      <c r="K117" s="316"/>
      <c r="L117" s="326"/>
    </row>
    <row r="118" spans="2:12" ht="27.75" customHeight="1" x14ac:dyDescent="0.25">
      <c r="B118" s="475" t="s">
        <v>50</v>
      </c>
      <c r="C118" s="475" t="s">
        <v>115</v>
      </c>
      <c r="D118" s="475" t="s">
        <v>69</v>
      </c>
      <c r="E118" s="476"/>
      <c r="F118" s="476"/>
      <c r="G118" s="476"/>
      <c r="H118" s="475" t="s">
        <v>116</v>
      </c>
      <c r="I118" s="476"/>
      <c r="J118" s="476"/>
      <c r="K118" s="476"/>
      <c r="L118" s="474" t="s">
        <v>117</v>
      </c>
    </row>
    <row r="119" spans="2:12" ht="14.25" customHeight="1" x14ac:dyDescent="0.25">
      <c r="B119" s="476"/>
      <c r="C119" s="476"/>
      <c r="D119" s="219" t="s">
        <v>16</v>
      </c>
      <c r="E119" s="219" t="s">
        <v>17</v>
      </c>
      <c r="F119" s="219" t="s">
        <v>18</v>
      </c>
      <c r="G119" s="219" t="s">
        <v>51</v>
      </c>
      <c r="H119" s="219" t="s">
        <v>16</v>
      </c>
      <c r="I119" s="219" t="s">
        <v>17</v>
      </c>
      <c r="J119" s="219" t="s">
        <v>18</v>
      </c>
      <c r="K119" s="219" t="s">
        <v>51</v>
      </c>
      <c r="L119" s="474"/>
    </row>
    <row r="120" spans="2:12" ht="14.25" customHeight="1" x14ac:dyDescent="0.25">
      <c r="B120" s="154">
        <v>1</v>
      </c>
      <c r="C120" s="154">
        <v>2</v>
      </c>
      <c r="D120" s="154">
        <v>3</v>
      </c>
      <c r="E120" s="154">
        <v>4</v>
      </c>
      <c r="F120" s="154">
        <v>5</v>
      </c>
      <c r="G120" s="154">
        <v>6</v>
      </c>
      <c r="H120" s="154">
        <v>3</v>
      </c>
      <c r="I120" s="154">
        <v>4</v>
      </c>
      <c r="J120" s="154">
        <v>5</v>
      </c>
      <c r="K120" s="154">
        <v>6</v>
      </c>
      <c r="L120" s="234">
        <v>7</v>
      </c>
    </row>
    <row r="121" spans="2:12" ht="23.25" customHeight="1" x14ac:dyDescent="0.25">
      <c r="B121" s="89">
        <v>1</v>
      </c>
      <c r="C121" s="100" t="s">
        <v>118</v>
      </c>
      <c r="D121" s="89"/>
      <c r="E121" s="89"/>
      <c r="F121" s="89"/>
      <c r="G121" s="128"/>
      <c r="H121" s="89"/>
      <c r="I121" s="89"/>
      <c r="J121" s="89"/>
      <c r="K121" s="128"/>
      <c r="L121" s="230"/>
    </row>
    <row r="122" spans="2:12" ht="19.5" customHeight="1" x14ac:dyDescent="0.25">
      <c r="B122" s="89"/>
      <c r="C122" s="100" t="s">
        <v>119</v>
      </c>
      <c r="D122" s="220"/>
      <c r="E122" s="220"/>
      <c r="F122" s="220"/>
      <c r="G122" s="221" t="e">
        <f t="shared" ref="G122:G127" si="58">AVERAGE(D122:F122)</f>
        <v>#DIV/0!</v>
      </c>
      <c r="H122" s="220"/>
      <c r="I122" s="220"/>
      <c r="J122" s="220"/>
      <c r="K122" s="221" t="e">
        <f t="shared" ref="K122:K127" si="59">AVERAGE(H122:J122)</f>
        <v>#DIV/0!</v>
      </c>
      <c r="L122" s="230" t="e">
        <f t="shared" ref="L122:L143" si="60">K122/$G$147</f>
        <v>#DIV/0!</v>
      </c>
    </row>
    <row r="123" spans="2:12" ht="29.25" customHeight="1" x14ac:dyDescent="0.25">
      <c r="B123" s="89"/>
      <c r="C123" s="100" t="s">
        <v>120</v>
      </c>
      <c r="D123" s="220"/>
      <c r="E123" s="220"/>
      <c r="F123" s="220"/>
      <c r="G123" s="221" t="e">
        <f t="shared" si="58"/>
        <v>#DIV/0!</v>
      </c>
      <c r="H123" s="220"/>
      <c r="I123" s="220"/>
      <c r="J123" s="220"/>
      <c r="K123" s="221" t="e">
        <f t="shared" si="59"/>
        <v>#DIV/0!</v>
      </c>
      <c r="L123" s="230" t="e">
        <f t="shared" si="60"/>
        <v>#DIV/0!</v>
      </c>
    </row>
    <row r="124" spans="2:12" ht="33" customHeight="1" x14ac:dyDescent="0.25">
      <c r="B124" s="89"/>
      <c r="C124" s="100" t="s">
        <v>121</v>
      </c>
      <c r="D124" s="220"/>
      <c r="E124" s="220"/>
      <c r="F124" s="220"/>
      <c r="G124" s="221" t="e">
        <f t="shared" si="58"/>
        <v>#DIV/0!</v>
      </c>
      <c r="H124" s="220"/>
      <c r="I124" s="220"/>
      <c r="J124" s="220"/>
      <c r="K124" s="221" t="e">
        <f t="shared" si="59"/>
        <v>#DIV/0!</v>
      </c>
      <c r="L124" s="230" t="e">
        <f t="shared" si="60"/>
        <v>#DIV/0!</v>
      </c>
    </row>
    <row r="125" spans="2:12" ht="69.75" customHeight="1" x14ac:dyDescent="0.25">
      <c r="B125" s="89"/>
      <c r="C125" s="100" t="s">
        <v>122</v>
      </c>
      <c r="D125" s="220"/>
      <c r="E125" s="220"/>
      <c r="F125" s="220"/>
      <c r="G125" s="221" t="e">
        <f t="shared" si="58"/>
        <v>#DIV/0!</v>
      </c>
      <c r="H125" s="220"/>
      <c r="I125" s="220"/>
      <c r="J125" s="220"/>
      <c r="K125" s="221" t="e">
        <f t="shared" si="59"/>
        <v>#DIV/0!</v>
      </c>
      <c r="L125" s="230" t="e">
        <f t="shared" si="60"/>
        <v>#DIV/0!</v>
      </c>
    </row>
    <row r="126" spans="2:12" ht="42.75" customHeight="1" x14ac:dyDescent="0.25">
      <c r="B126" s="89">
        <v>2</v>
      </c>
      <c r="C126" s="100" t="s">
        <v>123</v>
      </c>
      <c r="D126" s="220"/>
      <c r="E126" s="220"/>
      <c r="F126" s="220"/>
      <c r="G126" s="221" t="e">
        <f t="shared" si="58"/>
        <v>#DIV/0!</v>
      </c>
      <c r="H126" s="220"/>
      <c r="I126" s="220"/>
      <c r="J126" s="220"/>
      <c r="K126" s="221" t="e">
        <f t="shared" si="59"/>
        <v>#DIV/0!</v>
      </c>
      <c r="L126" s="230" t="e">
        <f t="shared" si="60"/>
        <v>#DIV/0!</v>
      </c>
    </row>
    <row r="127" spans="2:12" ht="23.25" customHeight="1" x14ac:dyDescent="0.25">
      <c r="B127" s="231"/>
      <c r="C127" s="129" t="s">
        <v>124</v>
      </c>
      <c r="D127" s="221">
        <f>SUM(D121:D126)</f>
        <v>0</v>
      </c>
      <c r="E127" s="221">
        <f>SUM(E121:E126)</f>
        <v>0</v>
      </c>
      <c r="F127" s="221">
        <f>SUM(F121:F126)</f>
        <v>0</v>
      </c>
      <c r="G127" s="221">
        <f t="shared" si="58"/>
        <v>0</v>
      </c>
      <c r="H127" s="221">
        <f>SUM(H121:H126)</f>
        <v>0</v>
      </c>
      <c r="I127" s="221">
        <f>SUM(I121:I126)</f>
        <v>0</v>
      </c>
      <c r="J127" s="221">
        <f>SUM(J121:J126)</f>
        <v>0</v>
      </c>
      <c r="K127" s="221">
        <f t="shared" si="59"/>
        <v>0</v>
      </c>
      <c r="L127" s="230" t="e">
        <f t="shared" si="60"/>
        <v>#DIV/0!</v>
      </c>
    </row>
    <row r="128" spans="2:12" ht="30.75" customHeight="1" x14ac:dyDescent="0.25">
      <c r="B128" s="89">
        <v>3</v>
      </c>
      <c r="C128" s="100" t="s">
        <v>125</v>
      </c>
      <c r="D128" s="221"/>
      <c r="E128" s="221"/>
      <c r="F128" s="221"/>
      <c r="G128" s="221"/>
      <c r="H128" s="221"/>
      <c r="I128" s="221"/>
      <c r="J128" s="221"/>
      <c r="K128" s="221"/>
      <c r="L128" s="230" t="e">
        <f t="shared" si="60"/>
        <v>#DIV/0!</v>
      </c>
    </row>
    <row r="129" spans="2:12" ht="19.5" customHeight="1" x14ac:dyDescent="0.25">
      <c r="B129" s="89"/>
      <c r="C129" s="100" t="s">
        <v>119</v>
      </c>
      <c r="D129" s="220"/>
      <c r="E129" s="220"/>
      <c r="F129" s="220"/>
      <c r="G129" s="221" t="e">
        <f t="shared" ref="G129:G141" si="61">AVERAGE(D129:F129)</f>
        <v>#DIV/0!</v>
      </c>
      <c r="H129" s="220"/>
      <c r="I129" s="220"/>
      <c r="J129" s="220"/>
      <c r="K129" s="221" t="e">
        <f t="shared" ref="K129:K141" si="62">AVERAGE(H129:J129)</f>
        <v>#DIV/0!</v>
      </c>
      <c r="L129" s="230" t="e">
        <f t="shared" si="60"/>
        <v>#DIV/0!</v>
      </c>
    </row>
    <row r="130" spans="2:12" ht="25.5" x14ac:dyDescent="0.25">
      <c r="B130" s="89"/>
      <c r="C130" s="100" t="s">
        <v>120</v>
      </c>
      <c r="D130" s="220"/>
      <c r="E130" s="220"/>
      <c r="F130" s="220"/>
      <c r="G130" s="221" t="e">
        <f t="shared" si="61"/>
        <v>#DIV/0!</v>
      </c>
      <c r="H130" s="220"/>
      <c r="I130" s="220"/>
      <c r="J130" s="220"/>
      <c r="K130" s="221" t="e">
        <f t="shared" si="62"/>
        <v>#DIV/0!</v>
      </c>
      <c r="L130" s="230" t="e">
        <f t="shared" si="60"/>
        <v>#DIV/0!</v>
      </c>
    </row>
    <row r="131" spans="2:12" ht="33" customHeight="1" x14ac:dyDescent="0.25">
      <c r="B131" s="89"/>
      <c r="C131" s="100" t="s">
        <v>121</v>
      </c>
      <c r="D131" s="220"/>
      <c r="E131" s="220"/>
      <c r="F131" s="220"/>
      <c r="G131" s="221" t="e">
        <f t="shared" si="61"/>
        <v>#DIV/0!</v>
      </c>
      <c r="H131" s="220"/>
      <c r="I131" s="220"/>
      <c r="J131" s="220"/>
      <c r="K131" s="221" t="e">
        <f t="shared" si="62"/>
        <v>#DIV/0!</v>
      </c>
      <c r="L131" s="230" t="e">
        <f t="shared" si="60"/>
        <v>#DIV/0!</v>
      </c>
    </row>
    <row r="132" spans="2:12" ht="69.75" customHeight="1" x14ac:dyDescent="0.25">
      <c r="B132" s="89"/>
      <c r="C132" s="100" t="s">
        <v>122</v>
      </c>
      <c r="D132" s="220"/>
      <c r="E132" s="220"/>
      <c r="F132" s="220"/>
      <c r="G132" s="221" t="e">
        <f t="shared" si="61"/>
        <v>#DIV/0!</v>
      </c>
      <c r="H132" s="220"/>
      <c r="I132" s="220"/>
      <c r="J132" s="220"/>
      <c r="K132" s="221" t="e">
        <f t="shared" si="62"/>
        <v>#DIV/0!</v>
      </c>
      <c r="L132" s="230" t="e">
        <f t="shared" si="60"/>
        <v>#DIV/0!</v>
      </c>
    </row>
    <row r="133" spans="2:12" ht="42.75" customHeight="1" x14ac:dyDescent="0.25">
      <c r="B133" s="89">
        <v>4</v>
      </c>
      <c r="C133" s="100" t="s">
        <v>123</v>
      </c>
      <c r="D133" s="220"/>
      <c r="E133" s="220"/>
      <c r="F133" s="220"/>
      <c r="G133" s="221" t="e">
        <f t="shared" si="61"/>
        <v>#DIV/0!</v>
      </c>
      <c r="H133" s="220"/>
      <c r="I133" s="220"/>
      <c r="J133" s="220"/>
      <c r="K133" s="221" t="e">
        <f t="shared" si="62"/>
        <v>#DIV/0!</v>
      </c>
      <c r="L133" s="230" t="e">
        <f t="shared" si="60"/>
        <v>#DIV/0!</v>
      </c>
    </row>
    <row r="134" spans="2:12" ht="26.25" customHeight="1" x14ac:dyDescent="0.25">
      <c r="B134" s="231"/>
      <c r="C134" s="129" t="s">
        <v>126</v>
      </c>
      <c r="D134" s="221">
        <f>SUM(D129:D133)</f>
        <v>0</v>
      </c>
      <c r="E134" s="221">
        <f t="shared" ref="E134:F134" si="63">SUM(E129:E133)</f>
        <v>0</v>
      </c>
      <c r="F134" s="221">
        <f t="shared" si="63"/>
        <v>0</v>
      </c>
      <c r="G134" s="221">
        <f t="shared" si="61"/>
        <v>0</v>
      </c>
      <c r="H134" s="221">
        <f t="shared" ref="H134:J134" si="64">SUM(H129:H133)</f>
        <v>0</v>
      </c>
      <c r="I134" s="221">
        <f t="shared" si="64"/>
        <v>0</v>
      </c>
      <c r="J134" s="221">
        <f t="shared" si="64"/>
        <v>0</v>
      </c>
      <c r="K134" s="221">
        <f t="shared" si="62"/>
        <v>0</v>
      </c>
      <c r="L134" s="230" t="e">
        <f t="shared" si="60"/>
        <v>#DIV/0!</v>
      </c>
    </row>
    <row r="135" spans="2:12" ht="33.75" customHeight="1" x14ac:dyDescent="0.25">
      <c r="B135" s="89">
        <v>5</v>
      </c>
      <c r="C135" s="100" t="s">
        <v>127</v>
      </c>
      <c r="D135" s="220"/>
      <c r="E135" s="220"/>
      <c r="F135" s="220"/>
      <c r="G135" s="221" t="e">
        <f t="shared" si="61"/>
        <v>#DIV/0!</v>
      </c>
      <c r="H135" s="220"/>
      <c r="I135" s="220"/>
      <c r="J135" s="220"/>
      <c r="K135" s="221" t="e">
        <f t="shared" si="62"/>
        <v>#DIV/0!</v>
      </c>
      <c r="L135" s="230" t="e">
        <f t="shared" si="60"/>
        <v>#DIV/0!</v>
      </c>
    </row>
    <row r="136" spans="2:12" ht="22.5" customHeight="1" x14ac:dyDescent="0.25">
      <c r="B136" s="89">
        <v>6</v>
      </c>
      <c r="C136" s="100" t="s">
        <v>128</v>
      </c>
      <c r="D136" s="220"/>
      <c r="E136" s="220"/>
      <c r="F136" s="220"/>
      <c r="G136" s="221" t="e">
        <f t="shared" si="61"/>
        <v>#DIV/0!</v>
      </c>
      <c r="H136" s="220"/>
      <c r="I136" s="220"/>
      <c r="J136" s="220"/>
      <c r="K136" s="221" t="e">
        <f t="shared" si="62"/>
        <v>#DIV/0!</v>
      </c>
      <c r="L136" s="230" t="e">
        <f t="shared" si="60"/>
        <v>#DIV/0!</v>
      </c>
    </row>
    <row r="137" spans="2:12" ht="42.75" customHeight="1" x14ac:dyDescent="0.25">
      <c r="B137" s="231"/>
      <c r="C137" s="129" t="s">
        <v>129</v>
      </c>
      <c r="D137" s="221">
        <f t="shared" ref="D137:F137" si="65">SUM(D135:D136)</f>
        <v>0</v>
      </c>
      <c r="E137" s="221">
        <f t="shared" si="65"/>
        <v>0</v>
      </c>
      <c r="F137" s="221">
        <f t="shared" si="65"/>
        <v>0</v>
      </c>
      <c r="G137" s="221">
        <f t="shared" si="61"/>
        <v>0</v>
      </c>
      <c r="H137" s="221">
        <f t="shared" ref="H137:J137" si="66">SUM(H135:H136)</f>
        <v>0</v>
      </c>
      <c r="I137" s="221">
        <f t="shared" si="66"/>
        <v>0</v>
      </c>
      <c r="J137" s="221">
        <f t="shared" si="66"/>
        <v>0</v>
      </c>
      <c r="K137" s="221">
        <f t="shared" si="62"/>
        <v>0</v>
      </c>
      <c r="L137" s="230" t="e">
        <f t="shared" si="60"/>
        <v>#DIV/0!</v>
      </c>
    </row>
    <row r="138" spans="2:12" ht="22.5" customHeight="1" x14ac:dyDescent="0.25">
      <c r="B138" s="89">
        <v>7</v>
      </c>
      <c r="C138" s="100" t="s">
        <v>130</v>
      </c>
      <c r="D138" s="220"/>
      <c r="E138" s="220"/>
      <c r="F138" s="220"/>
      <c r="G138" s="221" t="e">
        <f t="shared" si="61"/>
        <v>#DIV/0!</v>
      </c>
      <c r="H138" s="220"/>
      <c r="I138" s="220"/>
      <c r="J138" s="220"/>
      <c r="K138" s="221" t="e">
        <f t="shared" si="62"/>
        <v>#DIV/0!</v>
      </c>
      <c r="L138" s="230" t="e">
        <f t="shared" si="60"/>
        <v>#DIV/0!</v>
      </c>
    </row>
    <row r="139" spans="2:12" ht="22.5" customHeight="1" x14ac:dyDescent="0.25">
      <c r="B139" s="89">
        <v>8</v>
      </c>
      <c r="C139" s="100" t="s">
        <v>131</v>
      </c>
      <c r="D139" s="220"/>
      <c r="E139" s="220"/>
      <c r="F139" s="220"/>
      <c r="G139" s="221" t="e">
        <f t="shared" si="61"/>
        <v>#DIV/0!</v>
      </c>
      <c r="H139" s="220"/>
      <c r="I139" s="220"/>
      <c r="J139" s="220"/>
      <c r="K139" s="221" t="e">
        <f t="shared" si="62"/>
        <v>#DIV/0!</v>
      </c>
      <c r="L139" s="230" t="e">
        <f t="shared" si="60"/>
        <v>#DIV/0!</v>
      </c>
    </row>
    <row r="140" spans="2:12" ht="22.5" customHeight="1" x14ac:dyDescent="0.25">
      <c r="B140" s="89">
        <v>9</v>
      </c>
      <c r="C140" s="100" t="s">
        <v>132</v>
      </c>
      <c r="D140" s="220"/>
      <c r="E140" s="220"/>
      <c r="F140" s="220"/>
      <c r="G140" s="221" t="e">
        <f t="shared" si="61"/>
        <v>#DIV/0!</v>
      </c>
      <c r="H140" s="220"/>
      <c r="I140" s="220"/>
      <c r="J140" s="220"/>
      <c r="K140" s="221" t="e">
        <f t="shared" si="62"/>
        <v>#DIV/0!</v>
      </c>
      <c r="L140" s="230" t="e">
        <f t="shared" si="60"/>
        <v>#DIV/0!</v>
      </c>
    </row>
    <row r="141" spans="2:12" ht="29.25" customHeight="1" x14ac:dyDescent="0.25">
      <c r="B141" s="129"/>
      <c r="C141" s="129" t="s">
        <v>133</v>
      </c>
      <c r="D141" s="221">
        <f t="shared" ref="D141:F141" si="67">SUM(D138:D140)</f>
        <v>0</v>
      </c>
      <c r="E141" s="221">
        <f t="shared" si="67"/>
        <v>0</v>
      </c>
      <c r="F141" s="221">
        <f t="shared" si="67"/>
        <v>0</v>
      </c>
      <c r="G141" s="221">
        <f t="shared" si="61"/>
        <v>0</v>
      </c>
      <c r="H141" s="221">
        <f t="shared" ref="H141:J141" si="68">SUM(H138:H140)</f>
        <v>0</v>
      </c>
      <c r="I141" s="221">
        <f t="shared" si="68"/>
        <v>0</v>
      </c>
      <c r="J141" s="221">
        <f t="shared" si="68"/>
        <v>0</v>
      </c>
      <c r="K141" s="221">
        <f t="shared" si="62"/>
        <v>0</v>
      </c>
      <c r="L141" s="230" t="e">
        <f t="shared" si="60"/>
        <v>#DIV/0!</v>
      </c>
    </row>
    <row r="142" spans="2:12" ht="15.75" customHeight="1" x14ac:dyDescent="0.25">
      <c r="B142" s="128"/>
      <c r="C142" s="232"/>
      <c r="D142" s="221"/>
      <c r="E142" s="221"/>
      <c r="F142" s="221"/>
      <c r="G142" s="221"/>
      <c r="H142" s="221"/>
      <c r="I142" s="221"/>
      <c r="J142" s="221"/>
      <c r="K142" s="221"/>
      <c r="L142" s="230" t="e">
        <f t="shared" si="60"/>
        <v>#DIV/0!</v>
      </c>
    </row>
    <row r="143" spans="2:12" ht="29.25" customHeight="1" x14ac:dyDescent="0.25">
      <c r="B143" s="222"/>
      <c r="C143" s="222" t="s">
        <v>210</v>
      </c>
      <c r="D143" s="223">
        <f>D127+D134+D137+D141</f>
        <v>0</v>
      </c>
      <c r="E143" s="223">
        <f t="shared" ref="E143:F143" si="69">E127+E134+E137+E141</f>
        <v>0</v>
      </c>
      <c r="F143" s="223">
        <f t="shared" si="69"/>
        <v>0</v>
      </c>
      <c r="G143" s="223">
        <f t="shared" ref="G143" si="70">AVERAGE(D143:F143)</f>
        <v>0</v>
      </c>
      <c r="H143" s="223">
        <f t="shared" ref="H143:J143" si="71">H127+H134+H137+H141</f>
        <v>0</v>
      </c>
      <c r="I143" s="223">
        <f t="shared" si="71"/>
        <v>0</v>
      </c>
      <c r="J143" s="223">
        <f t="shared" si="71"/>
        <v>0</v>
      </c>
      <c r="K143" s="223">
        <f t="shared" ref="K143" si="72">AVERAGE(H143:J143)</f>
        <v>0</v>
      </c>
      <c r="L143" s="224" t="e">
        <f t="shared" si="60"/>
        <v>#DIV/0!</v>
      </c>
    </row>
    <row r="144" spans="2:12" ht="22.5" customHeight="1" x14ac:dyDescent="0.25">
      <c r="B144" s="233"/>
      <c r="C144" s="217"/>
      <c r="D144" s="212"/>
      <c r="E144" s="212"/>
      <c r="F144" s="212"/>
      <c r="G144" s="212"/>
      <c r="H144" s="212"/>
      <c r="I144" s="212"/>
      <c r="J144" s="212"/>
      <c r="K144" s="212"/>
    </row>
    <row r="145" spans="2:12" ht="22.5" customHeight="1" x14ac:dyDescent="0.25">
      <c r="B145" s="313" t="s">
        <v>592</v>
      </c>
      <c r="C145" s="318"/>
      <c r="D145" s="319"/>
      <c r="E145" s="319"/>
      <c r="F145" s="319"/>
      <c r="G145" s="320"/>
      <c r="H145" s="212"/>
      <c r="I145" s="212"/>
      <c r="J145" s="212"/>
      <c r="K145" s="212"/>
    </row>
    <row r="146" spans="2:12" ht="27.6" customHeight="1" x14ac:dyDescent="0.25">
      <c r="B146" s="226" t="s">
        <v>109</v>
      </c>
      <c r="C146" s="227" t="s">
        <v>138</v>
      </c>
      <c r="D146" s="226" t="s">
        <v>16</v>
      </c>
      <c r="E146" s="226" t="s">
        <v>17</v>
      </c>
      <c r="F146" s="226" t="s">
        <v>18</v>
      </c>
      <c r="G146" s="226" t="s">
        <v>111</v>
      </c>
      <c r="H146" s="477"/>
      <c r="I146" s="477"/>
      <c r="J146" s="477"/>
      <c r="K146" s="477"/>
      <c r="L146" s="477"/>
    </row>
    <row r="147" spans="2:12" ht="31.5" customHeight="1" x14ac:dyDescent="0.25">
      <c r="B147" s="213">
        <v>1</v>
      </c>
      <c r="C147" s="228" t="s">
        <v>139</v>
      </c>
      <c r="D147" s="229">
        <f>D31+D59+D87+D115+D143</f>
        <v>0</v>
      </c>
      <c r="E147" s="229">
        <f>E31+E59+E87+E115+E143</f>
        <v>0</v>
      </c>
      <c r="F147" s="229">
        <f>F31+F59+F87+F115+F143</f>
        <v>0</v>
      </c>
      <c r="G147" s="229">
        <f>AVERAGE(D147:F147)</f>
        <v>0</v>
      </c>
      <c r="H147" s="477"/>
      <c r="I147" s="477"/>
      <c r="J147" s="477"/>
      <c r="K147" s="477"/>
      <c r="L147" s="477"/>
    </row>
    <row r="148" spans="2:12" ht="22.5" customHeight="1" x14ac:dyDescent="0.25">
      <c r="B148" s="233"/>
      <c r="C148" s="217"/>
      <c r="D148" s="212"/>
      <c r="E148" s="212"/>
      <c r="F148" s="212"/>
      <c r="G148" s="212"/>
      <c r="H148" s="212"/>
      <c r="I148" s="212"/>
      <c r="J148" s="212"/>
      <c r="K148" s="212"/>
    </row>
    <row r="149" spans="2:12" ht="14.25" customHeight="1" x14ac:dyDescent="0.25">
      <c r="B149" s="61" t="s">
        <v>618</v>
      </c>
    </row>
    <row r="150" spans="2:12" ht="14.25" customHeight="1" x14ac:dyDescent="0.25">
      <c r="B150" s="61" t="s">
        <v>621</v>
      </c>
    </row>
    <row r="151" spans="2:12" ht="14.25" customHeight="1" x14ac:dyDescent="0.25">
      <c r="B151" s="61" t="s">
        <v>620</v>
      </c>
    </row>
    <row r="152" spans="2:12" ht="14.25" customHeight="1" x14ac:dyDescent="0.25"/>
    <row r="153" spans="2:12" ht="14.25" customHeight="1" x14ac:dyDescent="0.25"/>
    <row r="154" spans="2:12" ht="14.25" customHeight="1" x14ac:dyDescent="0.25"/>
    <row r="155" spans="2:12" ht="14.25" customHeight="1" x14ac:dyDescent="0.25"/>
    <row r="156" spans="2:12" ht="14.25" customHeight="1" x14ac:dyDescent="0.25"/>
    <row r="157" spans="2:12" ht="14.25" customHeight="1" x14ac:dyDescent="0.25"/>
    <row r="158" spans="2:12" ht="14.25" customHeight="1" x14ac:dyDescent="0.25"/>
    <row r="159" spans="2:12" ht="14.25" customHeight="1" x14ac:dyDescent="0.25"/>
    <row r="160" spans="2:12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</sheetData>
  <mergeCells count="26">
    <mergeCell ref="L118:L119"/>
    <mergeCell ref="H146:L147"/>
    <mergeCell ref="B62:B63"/>
    <mergeCell ref="C62:C63"/>
    <mergeCell ref="D62:G62"/>
    <mergeCell ref="H62:K62"/>
    <mergeCell ref="L62:L63"/>
    <mergeCell ref="B90:B91"/>
    <mergeCell ref="C90:C91"/>
    <mergeCell ref="D90:G90"/>
    <mergeCell ref="H90:K90"/>
    <mergeCell ref="L90:L91"/>
    <mergeCell ref="B118:B119"/>
    <mergeCell ref="C118:C119"/>
    <mergeCell ref="D118:G118"/>
    <mergeCell ref="H118:K118"/>
    <mergeCell ref="L6:L7"/>
    <mergeCell ref="B34:B35"/>
    <mergeCell ref="C34:C35"/>
    <mergeCell ref="D34:G34"/>
    <mergeCell ref="H34:K34"/>
    <mergeCell ref="L34:L35"/>
    <mergeCell ref="B6:B7"/>
    <mergeCell ref="C6:C7"/>
    <mergeCell ref="D6:G6"/>
    <mergeCell ref="H6:K6"/>
  </mergeCells>
  <dataValidations count="1">
    <dataValidation type="whole" operator="greaterThan" allowBlank="1" showInputMessage="1" showErrorMessage="1" errorTitle="Perhatian" error="Sel ini hanya boleh diisi dengan angka saja" prompt="Harap memasukkan angka" sqref="D10:F14 H10:J14 D17:F21 D23:F24 D26:F28 H26:J28 H23:J24 H17:J21 D38:F42 H38:J42 D45:F49 H45:J49 D51:F52 H51:J52 D54:F56 H54:J56 D66:F70 H66:J70 H73:J77 D73:F77 D79:F80 D82:F84 H82:J84 H79:J80 D94:F98 H94:J98 D101:F105 H101:J105 D107:F108 H107:J108 D110:F112 H110:J112 D122:F126 H122:J126 D129:F133 H129:J133 D135:F136 H135:J136 D138:F140 H138:J140" xr:uid="{AAE6ECA8-3F79-4BC8-8293-E38DDEA28D90}">
      <formula1>0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8FAC-6E62-4CEA-917F-64B97860C24F}">
  <dimension ref="A2:K64"/>
  <sheetViews>
    <sheetView tabSelected="1" topLeftCell="A55" zoomScale="64" workbookViewId="0">
      <selection activeCell="E70" sqref="E70"/>
    </sheetView>
  </sheetViews>
  <sheetFormatPr defaultColWidth="9.140625" defaultRowHeight="12.75" x14ac:dyDescent="0.25"/>
  <cols>
    <col min="1" max="1" width="4.5703125" style="235" customWidth="1"/>
    <col min="2" max="2" width="5" style="235" customWidth="1"/>
    <col min="3" max="3" width="36.28515625" style="235" customWidth="1"/>
    <col min="4" max="6" width="13.140625" style="235" customWidth="1"/>
    <col min="7" max="9" width="13.140625" style="236" customWidth="1"/>
    <col min="10" max="11" width="13.140625" style="235" customWidth="1"/>
    <col min="12" max="16384" width="9.140625" style="235"/>
  </cols>
  <sheetData>
    <row r="2" spans="1:11" x14ac:dyDescent="0.25">
      <c r="B2" s="52" t="s">
        <v>475</v>
      </c>
    </row>
    <row r="3" spans="1:11" s="59" customFormat="1" x14ac:dyDescent="0.2">
      <c r="A3" s="54"/>
      <c r="B3" s="55" t="s">
        <v>145</v>
      </c>
      <c r="C3" s="14"/>
      <c r="D3" s="14"/>
      <c r="E3" s="14"/>
      <c r="F3" s="14"/>
      <c r="G3" s="14"/>
      <c r="H3" s="14"/>
    </row>
    <row r="4" spans="1:11" s="59" customFormat="1" ht="21.75" customHeight="1" x14ac:dyDescent="0.25">
      <c r="B4" s="52" t="s">
        <v>617</v>
      </c>
    </row>
    <row r="5" spans="1:11" s="59" customFormat="1" ht="21.75" customHeight="1" x14ac:dyDescent="0.25">
      <c r="B5" s="313" t="s">
        <v>610</v>
      </c>
      <c r="C5" s="325"/>
      <c r="D5" s="325"/>
      <c r="E5" s="325"/>
      <c r="F5" s="325"/>
      <c r="G5" s="325"/>
      <c r="H5" s="325"/>
      <c r="I5" s="325"/>
      <c r="J5" s="325"/>
      <c r="K5" s="238"/>
    </row>
    <row r="6" spans="1:11" s="59" customFormat="1" ht="33" customHeight="1" x14ac:dyDescent="0.25">
      <c r="B6" s="485" t="s">
        <v>50</v>
      </c>
      <c r="C6" s="486" t="s">
        <v>140</v>
      </c>
      <c r="D6" s="490" t="s">
        <v>69</v>
      </c>
      <c r="E6" s="490"/>
      <c r="F6" s="490"/>
      <c r="G6" s="491"/>
      <c r="H6" s="489" t="s">
        <v>70</v>
      </c>
      <c r="I6" s="490"/>
      <c r="J6" s="490"/>
      <c r="K6" s="491"/>
    </row>
    <row r="7" spans="1:11" s="59" customFormat="1" x14ac:dyDescent="0.25">
      <c r="B7" s="479"/>
      <c r="C7" s="481"/>
      <c r="D7" s="219" t="s">
        <v>16</v>
      </c>
      <c r="E7" s="219" t="s">
        <v>17</v>
      </c>
      <c r="F7" s="219" t="s">
        <v>18</v>
      </c>
      <c r="G7" s="219" t="s">
        <v>51</v>
      </c>
      <c r="H7" s="219" t="s">
        <v>16</v>
      </c>
      <c r="I7" s="219" t="s">
        <v>17</v>
      </c>
      <c r="J7" s="219" t="s">
        <v>18</v>
      </c>
      <c r="K7" s="219" t="s">
        <v>51</v>
      </c>
    </row>
    <row r="8" spans="1:11" s="59" customFormat="1" x14ac:dyDescent="0.25">
      <c r="B8" s="297">
        <v>1</v>
      </c>
      <c r="C8" s="296">
        <v>2</v>
      </c>
      <c r="D8" s="298">
        <v>3</v>
      </c>
      <c r="E8" s="298">
        <v>4</v>
      </c>
      <c r="F8" s="298">
        <v>5</v>
      </c>
      <c r="G8" s="298">
        <v>6</v>
      </c>
      <c r="H8" s="298">
        <v>7</v>
      </c>
      <c r="I8" s="298">
        <v>8</v>
      </c>
      <c r="J8" s="298">
        <v>9</v>
      </c>
      <c r="K8" s="298">
        <v>10</v>
      </c>
    </row>
    <row r="9" spans="1:11" s="59" customFormat="1" ht="21" customHeight="1" x14ac:dyDescent="0.25">
      <c r="B9" s="111">
        <v>1</v>
      </c>
      <c r="C9" s="238" t="s">
        <v>141</v>
      </c>
      <c r="D9" s="239">
        <f>'A.5.4 Terapan'!D56</f>
        <v>1</v>
      </c>
      <c r="E9" s="239">
        <f>'A.5.4 Terapan'!E56</f>
        <v>1</v>
      </c>
      <c r="F9" s="239">
        <f>'A.5.4 Terapan'!F56</f>
        <v>1</v>
      </c>
      <c r="G9" s="239">
        <f>SUM(D9:F9)/3</f>
        <v>1</v>
      </c>
      <c r="H9" s="239">
        <f>'A.5.4 Terapan'!H56</f>
        <v>1</v>
      </c>
      <c r="I9" s="239">
        <f>'A.5.4 Terapan'!I56</f>
        <v>1</v>
      </c>
      <c r="J9" s="239">
        <f>'A.5.4 Terapan'!J56</f>
        <v>1</v>
      </c>
      <c r="K9" s="239">
        <f>SUM(H9:J9)/3</f>
        <v>1</v>
      </c>
    </row>
    <row r="10" spans="1:11" s="59" customFormat="1" x14ac:dyDescent="0.25">
      <c r="B10" s="240"/>
      <c r="C10" s="133"/>
      <c r="D10" s="241"/>
      <c r="E10" s="242"/>
      <c r="F10" s="242"/>
      <c r="G10" s="243"/>
      <c r="H10" s="243"/>
      <c r="I10" s="243"/>
      <c r="J10" s="242"/>
      <c r="K10" s="242"/>
    </row>
    <row r="11" spans="1:11" s="59" customFormat="1" ht="27.75" customHeight="1" x14ac:dyDescent="0.25">
      <c r="B11" s="89">
        <v>2</v>
      </c>
      <c r="C11" s="244" t="s">
        <v>142</v>
      </c>
      <c r="D11" s="239">
        <f>'A.5.5 Terapan'!D31</f>
        <v>0</v>
      </c>
      <c r="E11" s="239">
        <f>'A.5.5 Terapan'!E31</f>
        <v>0</v>
      </c>
      <c r="F11" s="239">
        <f>'A.5.5 Terapan'!F31</f>
        <v>0</v>
      </c>
      <c r="G11" s="239">
        <f>SUM(D11:F11)/3</f>
        <v>0</v>
      </c>
      <c r="H11" s="239">
        <f>'A.5.5 Terapan'!H31</f>
        <v>0</v>
      </c>
      <c r="I11" s="239">
        <f>'A.5.5 Terapan'!I31</f>
        <v>0</v>
      </c>
      <c r="J11" s="239">
        <f>'A.5.5 Terapan'!J31</f>
        <v>0</v>
      </c>
      <c r="K11" s="239">
        <f>SUM(H11:J11)/3</f>
        <v>0</v>
      </c>
    </row>
    <row r="12" spans="1:11" s="59" customFormat="1" x14ac:dyDescent="0.25">
      <c r="B12" s="111"/>
      <c r="C12" s="245"/>
      <c r="D12" s="238"/>
      <c r="E12" s="112"/>
      <c r="F12" s="112"/>
      <c r="G12" s="112"/>
      <c r="H12" s="112"/>
      <c r="I12" s="112"/>
      <c r="J12" s="112"/>
      <c r="K12" s="112"/>
    </row>
    <row r="13" spans="1:11" s="59" customFormat="1" ht="27.75" customHeight="1" x14ac:dyDescent="0.25">
      <c r="B13" s="89">
        <v>3</v>
      </c>
      <c r="C13" s="246" t="s">
        <v>143</v>
      </c>
      <c r="D13" s="247">
        <f>D9-D11</f>
        <v>1</v>
      </c>
      <c r="E13" s="248">
        <f t="shared" ref="E13:J13" si="0">E9-E11</f>
        <v>1</v>
      </c>
      <c r="F13" s="248">
        <f t="shared" si="0"/>
        <v>1</v>
      </c>
      <c r="G13" s="248">
        <f t="shared" si="0"/>
        <v>1</v>
      </c>
      <c r="H13" s="248">
        <f t="shared" si="0"/>
        <v>1</v>
      </c>
      <c r="I13" s="248">
        <f t="shared" si="0"/>
        <v>1</v>
      </c>
      <c r="J13" s="248">
        <f t="shared" si="0"/>
        <v>1</v>
      </c>
      <c r="K13" s="239">
        <f>SUM(H13:J13)/3</f>
        <v>1</v>
      </c>
    </row>
    <row r="14" spans="1:11" x14ac:dyDescent="0.25">
      <c r="B14" s="249"/>
      <c r="C14" s="250"/>
      <c r="D14" s="251"/>
      <c r="E14" s="251"/>
      <c r="F14" s="251"/>
      <c r="G14" s="249"/>
      <c r="H14" s="249"/>
      <c r="I14" s="249"/>
      <c r="J14" s="251"/>
      <c r="K14" s="251"/>
    </row>
    <row r="15" spans="1:11" ht="33.75" customHeight="1" x14ac:dyDescent="0.25">
      <c r="B15" s="249">
        <v>4</v>
      </c>
      <c r="C15" s="252" t="s">
        <v>144</v>
      </c>
      <c r="D15" s="230">
        <f>D13/D9</f>
        <v>1</v>
      </c>
      <c r="E15" s="230">
        <f t="shared" ref="E15:J15" si="1">E13/E9</f>
        <v>1</v>
      </c>
      <c r="F15" s="230">
        <f t="shared" si="1"/>
        <v>1</v>
      </c>
      <c r="G15" s="230">
        <f>SUM(D15:F15)/3</f>
        <v>1</v>
      </c>
      <c r="H15" s="230">
        <f t="shared" si="1"/>
        <v>1</v>
      </c>
      <c r="I15" s="230">
        <f t="shared" si="1"/>
        <v>1</v>
      </c>
      <c r="J15" s="230">
        <f t="shared" si="1"/>
        <v>1</v>
      </c>
      <c r="K15" s="239">
        <f>SUM(H15:J15)/3</f>
        <v>1</v>
      </c>
    </row>
    <row r="17" spans="2:11" x14ac:dyDescent="0.25">
      <c r="B17" s="313" t="s">
        <v>611</v>
      </c>
      <c r="C17" s="325"/>
      <c r="D17" s="325"/>
      <c r="E17" s="325"/>
      <c r="F17" s="325"/>
      <c r="G17" s="325"/>
      <c r="H17" s="325"/>
      <c r="I17" s="325"/>
      <c r="J17" s="325"/>
      <c r="K17" s="238"/>
    </row>
    <row r="18" spans="2:11" ht="28.5" customHeight="1" x14ac:dyDescent="0.25">
      <c r="B18" s="485" t="s">
        <v>50</v>
      </c>
      <c r="C18" s="486" t="s">
        <v>140</v>
      </c>
      <c r="D18" s="487" t="s">
        <v>69</v>
      </c>
      <c r="E18" s="487"/>
      <c r="F18" s="487"/>
      <c r="G18" s="488"/>
      <c r="H18" s="462" t="s">
        <v>70</v>
      </c>
      <c r="I18" s="487"/>
      <c r="J18" s="487"/>
      <c r="K18" s="488"/>
    </row>
    <row r="19" spans="2:11" x14ac:dyDescent="0.25">
      <c r="B19" s="479"/>
      <c r="C19" s="481"/>
      <c r="D19" s="237" t="s">
        <v>16</v>
      </c>
      <c r="E19" s="149" t="s">
        <v>17</v>
      </c>
      <c r="F19" s="149" t="s">
        <v>18</v>
      </c>
      <c r="G19" s="149" t="s">
        <v>51</v>
      </c>
      <c r="H19" s="149" t="s">
        <v>16</v>
      </c>
      <c r="I19" s="149" t="s">
        <v>17</v>
      </c>
      <c r="J19" s="149" t="s">
        <v>18</v>
      </c>
      <c r="K19" s="149" t="s">
        <v>51</v>
      </c>
    </row>
    <row r="20" spans="2:11" x14ac:dyDescent="0.25">
      <c r="B20" s="111">
        <v>1</v>
      </c>
      <c r="C20" s="238" t="s">
        <v>141</v>
      </c>
      <c r="D20" s="239">
        <f>'A.5.4 Terapan'!D110</f>
        <v>0</v>
      </c>
      <c r="E20" s="239">
        <f>'A.5.4 Terapan'!E110</f>
        <v>0</v>
      </c>
      <c r="F20" s="239">
        <f>'A.5.4 Terapan'!F110</f>
        <v>0</v>
      </c>
      <c r="G20" s="239">
        <f>SUM(D20:F20)/3</f>
        <v>0</v>
      </c>
      <c r="H20" s="239">
        <f>'A.5.4 Terapan'!H110</f>
        <v>0</v>
      </c>
      <c r="I20" s="239">
        <f>'A.5.4 Terapan'!I110</f>
        <v>0</v>
      </c>
      <c r="J20" s="239">
        <f>'A.5.4 Terapan'!J110</f>
        <v>0</v>
      </c>
      <c r="K20" s="239">
        <f>SUM(H20:J20)/3</f>
        <v>0</v>
      </c>
    </row>
    <row r="21" spans="2:11" x14ac:dyDescent="0.25">
      <c r="B21" s="240"/>
      <c r="C21" s="133"/>
      <c r="D21" s="241"/>
      <c r="E21" s="242"/>
      <c r="F21" s="242"/>
      <c r="G21" s="243"/>
      <c r="H21" s="243"/>
      <c r="I21" s="243"/>
      <c r="J21" s="242"/>
      <c r="K21" s="243"/>
    </row>
    <row r="22" spans="2:11" x14ac:dyDescent="0.25">
      <c r="B22" s="89">
        <v>2</v>
      </c>
      <c r="C22" s="244" t="s">
        <v>142</v>
      </c>
      <c r="D22" s="239">
        <f>'A.5.5 Terapan'!D59</f>
        <v>0</v>
      </c>
      <c r="E22" s="239">
        <f>'A.5.5 Terapan'!E59</f>
        <v>0</v>
      </c>
      <c r="F22" s="239">
        <f>'A.5.5 Terapan'!F59</f>
        <v>0</v>
      </c>
      <c r="G22" s="239">
        <f>SUM(D22:F22)/3</f>
        <v>0</v>
      </c>
      <c r="H22" s="239">
        <f>'A.5.5 Terapan'!H59</f>
        <v>0</v>
      </c>
      <c r="I22" s="239">
        <f>'A.5.5 Terapan'!I59</f>
        <v>0</v>
      </c>
      <c r="J22" s="239">
        <f>'A.5.5 Terapan'!J59</f>
        <v>0</v>
      </c>
      <c r="K22" s="239">
        <f>SUM(H22:J22)/3</f>
        <v>0</v>
      </c>
    </row>
    <row r="23" spans="2:11" x14ac:dyDescent="0.25">
      <c r="B23" s="111"/>
      <c r="C23" s="245"/>
      <c r="D23" s="238"/>
      <c r="E23" s="112"/>
      <c r="F23" s="112"/>
      <c r="G23" s="112"/>
      <c r="H23" s="112"/>
      <c r="I23" s="112"/>
      <c r="J23" s="112"/>
      <c r="K23" s="112"/>
    </row>
    <row r="24" spans="2:11" x14ac:dyDescent="0.25">
      <c r="B24" s="89">
        <v>3</v>
      </c>
      <c r="C24" s="246" t="s">
        <v>143</v>
      </c>
      <c r="D24" s="247">
        <f>D20-D22</f>
        <v>0</v>
      </c>
      <c r="E24" s="248">
        <f t="shared" ref="E24:J24" si="2">E20-E22</f>
        <v>0</v>
      </c>
      <c r="F24" s="248">
        <f t="shared" si="2"/>
        <v>0</v>
      </c>
      <c r="G24" s="239">
        <f>SUM(D24:F24)/3</f>
        <v>0</v>
      </c>
      <c r="H24" s="248">
        <f t="shared" si="2"/>
        <v>0</v>
      </c>
      <c r="I24" s="248">
        <f t="shared" si="2"/>
        <v>0</v>
      </c>
      <c r="J24" s="248">
        <f t="shared" si="2"/>
        <v>0</v>
      </c>
      <c r="K24" s="239">
        <f>SUM(H24:J24)/3</f>
        <v>0</v>
      </c>
    </row>
    <row r="25" spans="2:11" x14ac:dyDescent="0.25">
      <c r="B25" s="249"/>
      <c r="C25" s="250"/>
      <c r="D25" s="251"/>
      <c r="E25" s="251"/>
      <c r="F25" s="251"/>
      <c r="G25" s="249"/>
      <c r="H25" s="249"/>
      <c r="I25" s="249"/>
      <c r="J25" s="251"/>
      <c r="K25" s="249"/>
    </row>
    <row r="26" spans="2:11" ht="25.5" x14ac:dyDescent="0.25">
      <c r="B26" s="249">
        <v>4</v>
      </c>
      <c r="C26" s="252" t="s">
        <v>144</v>
      </c>
      <c r="D26" s="230" t="e">
        <f>D24/D20</f>
        <v>#DIV/0!</v>
      </c>
      <c r="E26" s="230" t="e">
        <f t="shared" ref="E26:J26" si="3">E24/E20</f>
        <v>#DIV/0!</v>
      </c>
      <c r="F26" s="230" t="e">
        <f t="shared" si="3"/>
        <v>#DIV/0!</v>
      </c>
      <c r="G26" s="239" t="e">
        <f>SUM(D26:F26)/3</f>
        <v>#DIV/0!</v>
      </c>
      <c r="H26" s="230" t="e">
        <f t="shared" si="3"/>
        <v>#DIV/0!</v>
      </c>
      <c r="I26" s="230" t="e">
        <f t="shared" si="3"/>
        <v>#DIV/0!</v>
      </c>
      <c r="J26" s="230" t="e">
        <f t="shared" si="3"/>
        <v>#DIV/0!</v>
      </c>
      <c r="K26" s="239" t="e">
        <f>SUM(H26:J26)/3</f>
        <v>#DIV/0!</v>
      </c>
    </row>
    <row r="28" spans="2:11" x14ac:dyDescent="0.25">
      <c r="B28" s="313" t="s">
        <v>612</v>
      </c>
      <c r="C28" s="325"/>
      <c r="D28" s="325"/>
      <c r="E28" s="325"/>
      <c r="F28" s="325"/>
      <c r="G28" s="325"/>
      <c r="H28" s="325"/>
      <c r="I28" s="325"/>
      <c r="J28" s="325"/>
      <c r="K28" s="238"/>
    </row>
    <row r="29" spans="2:11" ht="30" customHeight="1" x14ac:dyDescent="0.25">
      <c r="B29" s="485" t="s">
        <v>50</v>
      </c>
      <c r="C29" s="486" t="s">
        <v>140</v>
      </c>
      <c r="D29" s="487" t="s">
        <v>69</v>
      </c>
      <c r="E29" s="487"/>
      <c r="F29" s="487"/>
      <c r="G29" s="488"/>
      <c r="H29" s="462" t="s">
        <v>70</v>
      </c>
      <c r="I29" s="487"/>
      <c r="J29" s="487"/>
      <c r="K29" s="488"/>
    </row>
    <row r="30" spans="2:11" ht="17.45" customHeight="1" x14ac:dyDescent="0.25">
      <c r="B30" s="479"/>
      <c r="C30" s="481"/>
      <c r="D30" s="237" t="s">
        <v>16</v>
      </c>
      <c r="E30" s="149" t="s">
        <v>17</v>
      </c>
      <c r="F30" s="149" t="s">
        <v>18</v>
      </c>
      <c r="G30" s="149" t="s">
        <v>51</v>
      </c>
      <c r="H30" s="149" t="s">
        <v>16</v>
      </c>
      <c r="I30" s="149" t="s">
        <v>17</v>
      </c>
      <c r="J30" s="149" t="s">
        <v>18</v>
      </c>
      <c r="K30" s="149" t="s">
        <v>51</v>
      </c>
    </row>
    <row r="31" spans="2:11" x14ac:dyDescent="0.25">
      <c r="B31" s="111">
        <v>1</v>
      </c>
      <c r="C31" s="238" t="s">
        <v>141</v>
      </c>
      <c r="D31" s="239">
        <f>'A.5.4 Terapan'!D164</f>
        <v>0</v>
      </c>
      <c r="E31" s="239">
        <f>'A.5.4 Terapan'!E164</f>
        <v>0</v>
      </c>
      <c r="F31" s="239">
        <f>'A.5.4 Terapan'!F164</f>
        <v>0</v>
      </c>
      <c r="G31" s="239">
        <f>SUM(D31:F31)/3</f>
        <v>0</v>
      </c>
      <c r="H31" s="239">
        <f>'A.5.4 Terapan'!H164</f>
        <v>0</v>
      </c>
      <c r="I31" s="239">
        <f>'A.5.4 Terapan'!I164</f>
        <v>0</v>
      </c>
      <c r="J31" s="239">
        <f>'A.5.4 Terapan'!J164</f>
        <v>0</v>
      </c>
      <c r="K31" s="239">
        <f>SUM(H31:J31)/3</f>
        <v>0</v>
      </c>
    </row>
    <row r="32" spans="2:11" x14ac:dyDescent="0.25">
      <c r="B32" s="240"/>
      <c r="C32" s="133"/>
      <c r="D32" s="241"/>
      <c r="E32" s="242"/>
      <c r="F32" s="242"/>
      <c r="G32" s="243"/>
      <c r="H32" s="243"/>
      <c r="I32" s="243"/>
      <c r="J32" s="242"/>
      <c r="K32" s="243"/>
    </row>
    <row r="33" spans="2:11" x14ac:dyDescent="0.25">
      <c r="B33" s="89">
        <v>2</v>
      </c>
      <c r="C33" s="244" t="s">
        <v>142</v>
      </c>
      <c r="D33" s="239">
        <f>'A.5.5 Terapan'!D87</f>
        <v>0</v>
      </c>
      <c r="E33" s="239">
        <f>'A.5.5 Terapan'!E87</f>
        <v>0</v>
      </c>
      <c r="F33" s="239">
        <f>'A.5.5 Terapan'!F87</f>
        <v>0</v>
      </c>
      <c r="G33" s="239">
        <f>SUM(D33:F33)/3</f>
        <v>0</v>
      </c>
      <c r="H33" s="239">
        <f>'A.5.5 Terapan'!H87</f>
        <v>0</v>
      </c>
      <c r="I33" s="239">
        <f>'A.5.5 Terapan'!I87</f>
        <v>0</v>
      </c>
      <c r="J33" s="239">
        <f>'A.5.5 Terapan'!J87</f>
        <v>0</v>
      </c>
      <c r="K33" s="239">
        <f>SUM(H33:J33)/3</f>
        <v>0</v>
      </c>
    </row>
    <row r="34" spans="2:11" x14ac:dyDescent="0.25">
      <c r="B34" s="111"/>
      <c r="C34" s="245"/>
      <c r="D34" s="238"/>
      <c r="E34" s="112"/>
      <c r="F34" s="112"/>
      <c r="G34" s="112"/>
      <c r="H34" s="112"/>
      <c r="I34" s="112"/>
      <c r="J34" s="112"/>
      <c r="K34" s="112"/>
    </row>
    <row r="35" spans="2:11" x14ac:dyDescent="0.25">
      <c r="B35" s="89">
        <v>3</v>
      </c>
      <c r="C35" s="246" t="s">
        <v>143</v>
      </c>
      <c r="D35" s="247">
        <f>D31-D33</f>
        <v>0</v>
      </c>
      <c r="E35" s="248">
        <f t="shared" ref="E35:J35" si="4">E31-E33</f>
        <v>0</v>
      </c>
      <c r="F35" s="248">
        <f t="shared" si="4"/>
        <v>0</v>
      </c>
      <c r="G35" s="239">
        <f>SUM(D35:F35)/3</f>
        <v>0</v>
      </c>
      <c r="H35" s="248">
        <f t="shared" si="4"/>
        <v>0</v>
      </c>
      <c r="I35" s="248">
        <f t="shared" si="4"/>
        <v>0</v>
      </c>
      <c r="J35" s="248">
        <f t="shared" si="4"/>
        <v>0</v>
      </c>
      <c r="K35" s="239">
        <f>SUM(H35:J35)/3</f>
        <v>0</v>
      </c>
    </row>
    <row r="36" spans="2:11" x14ac:dyDescent="0.25">
      <c r="B36" s="249"/>
      <c r="C36" s="250"/>
      <c r="D36" s="251"/>
      <c r="E36" s="251"/>
      <c r="F36" s="251"/>
      <c r="G36" s="249"/>
      <c r="H36" s="249"/>
      <c r="I36" s="249"/>
      <c r="J36" s="251"/>
      <c r="K36" s="249"/>
    </row>
    <row r="37" spans="2:11" ht="25.5" x14ac:dyDescent="0.25">
      <c r="B37" s="249">
        <v>4</v>
      </c>
      <c r="C37" s="252" t="s">
        <v>144</v>
      </c>
      <c r="D37" s="230" t="e">
        <f>D35/D31</f>
        <v>#DIV/0!</v>
      </c>
      <c r="E37" s="230" t="e">
        <f t="shared" ref="E37:J37" si="5">E35/E31</f>
        <v>#DIV/0!</v>
      </c>
      <c r="F37" s="230" t="e">
        <f t="shared" si="5"/>
        <v>#DIV/0!</v>
      </c>
      <c r="G37" s="239" t="e">
        <f>SUM(D37:F37)/3</f>
        <v>#DIV/0!</v>
      </c>
      <c r="H37" s="230" t="e">
        <f t="shared" si="5"/>
        <v>#DIV/0!</v>
      </c>
      <c r="I37" s="230" t="e">
        <f t="shared" si="5"/>
        <v>#DIV/0!</v>
      </c>
      <c r="J37" s="230" t="e">
        <f t="shared" si="5"/>
        <v>#DIV/0!</v>
      </c>
      <c r="K37" s="239" t="e">
        <f>SUM(H37:J37)/3</f>
        <v>#DIV/0!</v>
      </c>
    </row>
    <row r="39" spans="2:11" x14ac:dyDescent="0.25">
      <c r="B39" s="313" t="s">
        <v>613</v>
      </c>
      <c r="C39" s="325"/>
      <c r="D39" s="325"/>
      <c r="E39" s="325"/>
      <c r="F39" s="325"/>
      <c r="G39" s="325"/>
      <c r="H39" s="325"/>
      <c r="I39" s="325"/>
      <c r="J39" s="325"/>
      <c r="K39" s="238"/>
    </row>
    <row r="40" spans="2:11" ht="30" customHeight="1" x14ac:dyDescent="0.25">
      <c r="B40" s="485" t="s">
        <v>50</v>
      </c>
      <c r="C40" s="486" t="s">
        <v>140</v>
      </c>
      <c r="D40" s="487" t="s">
        <v>69</v>
      </c>
      <c r="E40" s="487"/>
      <c r="F40" s="487"/>
      <c r="G40" s="488"/>
      <c r="H40" s="462" t="s">
        <v>70</v>
      </c>
      <c r="I40" s="487"/>
      <c r="J40" s="487"/>
      <c r="K40" s="488"/>
    </row>
    <row r="41" spans="2:11" ht="17.45" customHeight="1" x14ac:dyDescent="0.25">
      <c r="B41" s="479"/>
      <c r="C41" s="481"/>
      <c r="D41" s="237" t="s">
        <v>16</v>
      </c>
      <c r="E41" s="149" t="s">
        <v>17</v>
      </c>
      <c r="F41" s="149" t="s">
        <v>18</v>
      </c>
      <c r="G41" s="149" t="s">
        <v>51</v>
      </c>
      <c r="H41" s="149" t="s">
        <v>16</v>
      </c>
      <c r="I41" s="149" t="s">
        <v>17</v>
      </c>
      <c r="J41" s="149" t="s">
        <v>18</v>
      </c>
      <c r="K41" s="149" t="s">
        <v>51</v>
      </c>
    </row>
    <row r="42" spans="2:11" x14ac:dyDescent="0.25">
      <c r="B42" s="111">
        <v>1</v>
      </c>
      <c r="C42" s="238" t="s">
        <v>141</v>
      </c>
      <c r="D42" s="239">
        <f>'A.5.4 Terapan'!D218</f>
        <v>0</v>
      </c>
      <c r="E42" s="239">
        <f>'A.5.4 Terapan'!E218</f>
        <v>0</v>
      </c>
      <c r="F42" s="239">
        <f>'A.5.4 Terapan'!F218</f>
        <v>0</v>
      </c>
      <c r="G42" s="239">
        <f>SUM(D42:F42)/3</f>
        <v>0</v>
      </c>
      <c r="H42" s="239">
        <f>'A.5.4 Terapan'!H218</f>
        <v>0</v>
      </c>
      <c r="I42" s="239">
        <f>'A.5.4 Terapan'!I218</f>
        <v>0</v>
      </c>
      <c r="J42" s="239">
        <f>'A.5.4 Terapan'!J218</f>
        <v>0</v>
      </c>
      <c r="K42" s="239">
        <f>SUM(H42:J42)/3</f>
        <v>0</v>
      </c>
    </row>
    <row r="43" spans="2:11" x14ac:dyDescent="0.25">
      <c r="B43" s="240"/>
      <c r="C43" s="133"/>
      <c r="D43" s="241"/>
      <c r="E43" s="242"/>
      <c r="F43" s="242"/>
      <c r="G43" s="243"/>
      <c r="H43" s="243"/>
      <c r="I43" s="243"/>
      <c r="J43" s="242"/>
      <c r="K43" s="243"/>
    </row>
    <row r="44" spans="2:11" x14ac:dyDescent="0.25">
      <c r="B44" s="89">
        <v>2</v>
      </c>
      <c r="C44" s="244" t="s">
        <v>142</v>
      </c>
      <c r="D44" s="239">
        <f>'A.5.5 Terapan'!D115</f>
        <v>0</v>
      </c>
      <c r="E44" s="239">
        <f>'A.5.5 Terapan'!E115</f>
        <v>0</v>
      </c>
      <c r="F44" s="239">
        <f>'A.5.5 Terapan'!F115</f>
        <v>0</v>
      </c>
      <c r="G44" s="239">
        <f>SUM(D44:F44)/3</f>
        <v>0</v>
      </c>
      <c r="H44" s="239">
        <f>'A.5.5 Terapan'!H115</f>
        <v>0</v>
      </c>
      <c r="I44" s="239">
        <f>'A.5.5 Terapan'!I115</f>
        <v>0</v>
      </c>
      <c r="J44" s="239">
        <f>'A.5.5 Terapan'!J115</f>
        <v>0</v>
      </c>
      <c r="K44" s="239">
        <f>SUM(H44:J44)/3</f>
        <v>0</v>
      </c>
    </row>
    <row r="45" spans="2:11" x14ac:dyDescent="0.25">
      <c r="B45" s="111"/>
      <c r="C45" s="245"/>
      <c r="D45" s="238"/>
      <c r="E45" s="112"/>
      <c r="F45" s="112"/>
      <c r="G45" s="112"/>
      <c r="H45" s="112"/>
      <c r="I45" s="112"/>
      <c r="J45" s="112"/>
      <c r="K45" s="112"/>
    </row>
    <row r="46" spans="2:11" x14ac:dyDescent="0.25">
      <c r="B46" s="89">
        <v>3</v>
      </c>
      <c r="C46" s="246" t="s">
        <v>143</v>
      </c>
      <c r="D46" s="247">
        <f>D42-D44</f>
        <v>0</v>
      </c>
      <c r="E46" s="248">
        <f t="shared" ref="E46:J46" si="6">E42-E44</f>
        <v>0</v>
      </c>
      <c r="F46" s="248">
        <f t="shared" si="6"/>
        <v>0</v>
      </c>
      <c r="G46" s="239">
        <f>SUM(D46:F46)/3</f>
        <v>0</v>
      </c>
      <c r="H46" s="248">
        <f t="shared" si="6"/>
        <v>0</v>
      </c>
      <c r="I46" s="248">
        <f t="shared" si="6"/>
        <v>0</v>
      </c>
      <c r="J46" s="248">
        <f t="shared" si="6"/>
        <v>0</v>
      </c>
      <c r="K46" s="239">
        <f>SUM(H46:J46)/3</f>
        <v>0</v>
      </c>
    </row>
    <row r="47" spans="2:11" x14ac:dyDescent="0.25">
      <c r="B47" s="249"/>
      <c r="C47" s="250"/>
      <c r="D47" s="251"/>
      <c r="E47" s="251"/>
      <c r="F47" s="251"/>
      <c r="G47" s="249"/>
      <c r="H47" s="249"/>
      <c r="I47" s="249"/>
      <c r="J47" s="251"/>
      <c r="K47" s="249"/>
    </row>
    <row r="48" spans="2:11" ht="25.5" x14ac:dyDescent="0.25">
      <c r="B48" s="249">
        <v>4</v>
      </c>
      <c r="C48" s="252" t="s">
        <v>144</v>
      </c>
      <c r="D48" s="230" t="e">
        <f>D46/D42</f>
        <v>#DIV/0!</v>
      </c>
      <c r="E48" s="230" t="e">
        <f t="shared" ref="E48:J48" si="7">E46/E42</f>
        <v>#DIV/0!</v>
      </c>
      <c r="F48" s="230" t="e">
        <f t="shared" si="7"/>
        <v>#DIV/0!</v>
      </c>
      <c r="G48" s="239" t="e">
        <f>SUM(D48:F48)/3</f>
        <v>#DIV/0!</v>
      </c>
      <c r="H48" s="230" t="e">
        <f t="shared" si="7"/>
        <v>#DIV/0!</v>
      </c>
      <c r="I48" s="230" t="e">
        <f t="shared" si="7"/>
        <v>#DIV/0!</v>
      </c>
      <c r="J48" s="230" t="e">
        <f t="shared" si="7"/>
        <v>#DIV/0!</v>
      </c>
      <c r="K48" s="239" t="e">
        <f>SUM(H48:J48)/3</f>
        <v>#DIV/0!</v>
      </c>
    </row>
    <row r="50" spans="2:11" x14ac:dyDescent="0.25">
      <c r="B50" s="313" t="s">
        <v>614</v>
      </c>
      <c r="C50" s="325"/>
      <c r="D50" s="325"/>
      <c r="E50" s="325"/>
      <c r="F50" s="325"/>
      <c r="G50" s="325"/>
      <c r="H50" s="325"/>
      <c r="I50" s="325"/>
      <c r="J50" s="325"/>
      <c r="K50" s="238"/>
    </row>
    <row r="51" spans="2:11" ht="27" customHeight="1" x14ac:dyDescent="0.25">
      <c r="B51" s="485" t="s">
        <v>50</v>
      </c>
      <c r="C51" s="486" t="s">
        <v>140</v>
      </c>
      <c r="D51" s="487" t="s">
        <v>69</v>
      </c>
      <c r="E51" s="487"/>
      <c r="F51" s="487"/>
      <c r="G51" s="488"/>
      <c r="H51" s="462" t="s">
        <v>70</v>
      </c>
      <c r="I51" s="487"/>
      <c r="J51" s="487"/>
      <c r="K51" s="488"/>
    </row>
    <row r="52" spans="2:11" ht="17.45" customHeight="1" x14ac:dyDescent="0.25">
      <c r="B52" s="479"/>
      <c r="C52" s="481"/>
      <c r="D52" s="237" t="s">
        <v>16</v>
      </c>
      <c r="E52" s="149" t="s">
        <v>17</v>
      </c>
      <c r="F52" s="149" t="s">
        <v>18</v>
      </c>
      <c r="G52" s="149" t="s">
        <v>51</v>
      </c>
      <c r="H52" s="149" t="s">
        <v>16</v>
      </c>
      <c r="I52" s="149" t="s">
        <v>17</v>
      </c>
      <c r="J52" s="149" t="s">
        <v>18</v>
      </c>
      <c r="K52" s="149" t="s">
        <v>51</v>
      </c>
    </row>
    <row r="53" spans="2:11" x14ac:dyDescent="0.25">
      <c r="B53" s="111">
        <v>1</v>
      </c>
      <c r="C53" s="238" t="s">
        <v>141</v>
      </c>
      <c r="D53" s="239">
        <f>'A.5.4 Terapan'!D272</f>
        <v>0</v>
      </c>
      <c r="E53" s="239">
        <f>'A.5.4 Terapan'!E272</f>
        <v>0</v>
      </c>
      <c r="F53" s="239">
        <f>'A.5.4 Terapan'!F272</f>
        <v>0</v>
      </c>
      <c r="G53" s="239">
        <f>SUM(D53:F53)/3</f>
        <v>0</v>
      </c>
      <c r="H53" s="239">
        <f>'A.5.4 Terapan'!H272</f>
        <v>0</v>
      </c>
      <c r="I53" s="239">
        <f>'A.5.4 Terapan'!I272</f>
        <v>0</v>
      </c>
      <c r="J53" s="239">
        <f>'A.5.4 Terapan'!J272</f>
        <v>0</v>
      </c>
      <c r="K53" s="239">
        <f>SUM(H53:J53)/3</f>
        <v>0</v>
      </c>
    </row>
    <row r="54" spans="2:11" x14ac:dyDescent="0.25">
      <c r="B54" s="240"/>
      <c r="C54" s="133"/>
      <c r="D54" s="241"/>
      <c r="E54" s="242"/>
      <c r="F54" s="242"/>
      <c r="G54" s="243"/>
      <c r="H54" s="243"/>
      <c r="I54" s="243"/>
      <c r="J54" s="242"/>
      <c r="K54" s="243"/>
    </row>
    <row r="55" spans="2:11" x14ac:dyDescent="0.25">
      <c r="B55" s="89">
        <v>2</v>
      </c>
      <c r="C55" s="244" t="s">
        <v>142</v>
      </c>
      <c r="D55" s="239">
        <f>'A.5.5 Terapan'!D143</f>
        <v>0</v>
      </c>
      <c r="E55" s="239">
        <f>'A.5.5 Terapan'!E143</f>
        <v>0</v>
      </c>
      <c r="F55" s="239">
        <f>'A.5.5 Terapan'!F143</f>
        <v>0</v>
      </c>
      <c r="G55" s="239">
        <f>SUM(D55:F55)/3</f>
        <v>0</v>
      </c>
      <c r="H55" s="239">
        <f>'A.5.5 Terapan'!H143</f>
        <v>0</v>
      </c>
      <c r="I55" s="239">
        <f>'A.5.5 Terapan'!I143</f>
        <v>0</v>
      </c>
      <c r="J55" s="239">
        <f>'A.5.5 Terapan'!J143</f>
        <v>0</v>
      </c>
      <c r="K55" s="239">
        <f>SUM(H55:J55)/3</f>
        <v>0</v>
      </c>
    </row>
    <row r="56" spans="2:11" x14ac:dyDescent="0.25">
      <c r="B56" s="111"/>
      <c r="C56" s="245"/>
      <c r="D56" s="238"/>
      <c r="E56" s="112"/>
      <c r="F56" s="112"/>
      <c r="G56" s="112"/>
      <c r="H56" s="112"/>
      <c r="I56" s="112"/>
      <c r="J56" s="112"/>
      <c r="K56" s="112"/>
    </row>
    <row r="57" spans="2:11" x14ac:dyDescent="0.25">
      <c r="B57" s="89">
        <v>3</v>
      </c>
      <c r="C57" s="246" t="s">
        <v>143</v>
      </c>
      <c r="D57" s="247">
        <f>D53-D55</f>
        <v>0</v>
      </c>
      <c r="E57" s="248">
        <f t="shared" ref="E57:J57" si="8">E53-E55</f>
        <v>0</v>
      </c>
      <c r="F57" s="248">
        <f t="shared" si="8"/>
        <v>0</v>
      </c>
      <c r="G57" s="239">
        <f>SUM(D57:F57)/3</f>
        <v>0</v>
      </c>
      <c r="H57" s="248">
        <f t="shared" si="8"/>
        <v>0</v>
      </c>
      <c r="I57" s="248">
        <f t="shared" si="8"/>
        <v>0</v>
      </c>
      <c r="J57" s="248">
        <f t="shared" si="8"/>
        <v>0</v>
      </c>
      <c r="K57" s="239">
        <f>SUM(H57:J57)/3</f>
        <v>0</v>
      </c>
    </row>
    <row r="58" spans="2:11" x14ac:dyDescent="0.25">
      <c r="B58" s="249"/>
      <c r="C58" s="250"/>
      <c r="D58" s="251"/>
      <c r="E58" s="251"/>
      <c r="F58" s="251"/>
      <c r="G58" s="249"/>
      <c r="H58" s="249"/>
      <c r="I58" s="249"/>
      <c r="J58" s="251"/>
      <c r="K58" s="249"/>
    </row>
    <row r="59" spans="2:11" ht="25.5" x14ac:dyDescent="0.25">
      <c r="B59" s="249">
        <v>4</v>
      </c>
      <c r="C59" s="252" t="s">
        <v>144</v>
      </c>
      <c r="D59" s="230" t="e">
        <f>D57/D53</f>
        <v>#DIV/0!</v>
      </c>
      <c r="E59" s="230" t="e">
        <f t="shared" ref="E59:J59" si="9">E57/E53</f>
        <v>#DIV/0!</v>
      </c>
      <c r="F59" s="230" t="e">
        <f t="shared" si="9"/>
        <v>#DIV/0!</v>
      </c>
      <c r="G59" s="239" t="e">
        <f>SUM(D59:F59)/3</f>
        <v>#DIV/0!</v>
      </c>
      <c r="H59" s="230" t="e">
        <f t="shared" si="9"/>
        <v>#DIV/0!</v>
      </c>
      <c r="I59" s="230" t="e">
        <f t="shared" si="9"/>
        <v>#DIV/0!</v>
      </c>
      <c r="J59" s="230" t="e">
        <f t="shared" si="9"/>
        <v>#DIV/0!</v>
      </c>
      <c r="K59" s="239" t="e">
        <f>SUM(H59:J59)/3</f>
        <v>#DIV/0!</v>
      </c>
    </row>
    <row r="62" spans="2:11" x14ac:dyDescent="0.25">
      <c r="B62" s="61" t="s">
        <v>618</v>
      </c>
    </row>
    <row r="63" spans="2:11" x14ac:dyDescent="0.25">
      <c r="B63" s="61" t="s">
        <v>621</v>
      </c>
    </row>
    <row r="64" spans="2:11" x14ac:dyDescent="0.25">
      <c r="B64" s="61" t="s">
        <v>620</v>
      </c>
    </row>
  </sheetData>
  <mergeCells count="20">
    <mergeCell ref="B51:B52"/>
    <mergeCell ref="C51:C52"/>
    <mergeCell ref="D51:G51"/>
    <mergeCell ref="H51:K51"/>
    <mergeCell ref="B29:B30"/>
    <mergeCell ref="C29:C30"/>
    <mergeCell ref="D29:G29"/>
    <mergeCell ref="H29:K29"/>
    <mergeCell ref="B40:B41"/>
    <mergeCell ref="C40:C41"/>
    <mergeCell ref="D40:G40"/>
    <mergeCell ref="H40:K40"/>
    <mergeCell ref="H6:K6"/>
    <mergeCell ref="B18:B19"/>
    <mergeCell ref="C18:C19"/>
    <mergeCell ref="D18:G18"/>
    <mergeCell ref="H18:K18"/>
    <mergeCell ref="B6:B7"/>
    <mergeCell ref="C6:C7"/>
    <mergeCell ref="D6:G6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BA769-2104-4FE6-9780-0A95AF9BCF6A}">
  <dimension ref="B2:P72"/>
  <sheetViews>
    <sheetView topLeftCell="A34" zoomScale="77" zoomScaleNormal="77" workbookViewId="0">
      <selection activeCell="E43" sqref="E43"/>
    </sheetView>
  </sheetViews>
  <sheetFormatPr defaultColWidth="8.85546875" defaultRowHeight="12" x14ac:dyDescent="0.25"/>
  <cols>
    <col min="1" max="1" width="4.5703125" style="253" customWidth="1"/>
    <col min="2" max="2" width="4.28515625" style="253" customWidth="1"/>
    <col min="3" max="3" width="64" style="253" customWidth="1"/>
    <col min="4" max="4" width="18" style="253" customWidth="1"/>
    <col min="5" max="11" width="18" style="254" customWidth="1"/>
    <col min="12" max="15" width="18" style="255" customWidth="1"/>
    <col min="16" max="16" width="18" style="254" customWidth="1"/>
    <col min="17" max="17" width="14.28515625" style="253" customWidth="1"/>
    <col min="18" max="21" width="12.7109375" style="253" customWidth="1"/>
    <col min="22" max="16384" width="8.85546875" style="253"/>
  </cols>
  <sheetData>
    <row r="2" spans="2:16" x14ac:dyDescent="0.25">
      <c r="B2" s="264" t="s">
        <v>495</v>
      </c>
    </row>
    <row r="3" spans="2:16" x14ac:dyDescent="0.2">
      <c r="B3" s="266" t="s">
        <v>146</v>
      </c>
      <c r="C3" s="265"/>
      <c r="D3" s="265"/>
      <c r="E3" s="265"/>
      <c r="F3" s="265"/>
      <c r="G3" s="265"/>
      <c r="H3" s="265"/>
      <c r="I3" s="265"/>
      <c r="J3" s="265"/>
      <c r="K3" s="265"/>
    </row>
    <row r="4" spans="2:16" ht="15" customHeight="1" x14ac:dyDescent="0.25">
      <c r="B4" s="263" t="s">
        <v>572</v>
      </c>
    </row>
    <row r="5" spans="2:16" ht="21" customHeight="1" x14ac:dyDescent="0.25">
      <c r="B5" s="346" t="s">
        <v>63</v>
      </c>
      <c r="C5" s="353" t="s">
        <v>512</v>
      </c>
      <c r="D5" s="345" t="s">
        <v>513</v>
      </c>
      <c r="E5" s="345" t="s">
        <v>64</v>
      </c>
      <c r="F5" s="347" t="s">
        <v>509</v>
      </c>
      <c r="G5" s="350" t="s">
        <v>205</v>
      </c>
      <c r="H5" s="351"/>
      <c r="I5" s="351"/>
      <c r="J5" s="351"/>
      <c r="K5" s="351"/>
      <c r="L5" s="351"/>
      <c r="M5" s="351"/>
      <c r="N5" s="351"/>
      <c r="O5" s="352"/>
      <c r="P5" s="345" t="s">
        <v>514</v>
      </c>
    </row>
    <row r="6" spans="2:16" ht="21" customHeight="1" x14ac:dyDescent="0.25">
      <c r="B6" s="346"/>
      <c r="C6" s="354"/>
      <c r="D6" s="345"/>
      <c r="E6" s="345"/>
      <c r="F6" s="348"/>
      <c r="G6" s="350" t="s">
        <v>505</v>
      </c>
      <c r="H6" s="351"/>
      <c r="I6" s="351"/>
      <c r="J6" s="350" t="s">
        <v>506</v>
      </c>
      <c r="K6" s="352"/>
      <c r="L6" s="350" t="s">
        <v>544</v>
      </c>
      <c r="M6" s="351"/>
      <c r="N6" s="351"/>
      <c r="O6" s="352"/>
      <c r="P6" s="345"/>
    </row>
    <row r="7" spans="2:16" ht="67.5" customHeight="1" x14ac:dyDescent="0.25">
      <c r="B7" s="346"/>
      <c r="C7" s="355"/>
      <c r="D7" s="345"/>
      <c r="E7" s="345"/>
      <c r="F7" s="349"/>
      <c r="G7" s="256" t="s">
        <v>499</v>
      </c>
      <c r="H7" s="256" t="s">
        <v>500</v>
      </c>
      <c r="I7" s="256" t="s">
        <v>501</v>
      </c>
      <c r="J7" s="256" t="s">
        <v>503</v>
      </c>
      <c r="K7" s="256" t="s">
        <v>504</v>
      </c>
      <c r="L7" s="256" t="s">
        <v>502</v>
      </c>
      <c r="M7" s="256" t="s">
        <v>65</v>
      </c>
      <c r="N7" s="256" t="s">
        <v>66</v>
      </c>
      <c r="O7" s="256" t="s">
        <v>556</v>
      </c>
      <c r="P7" s="345"/>
    </row>
    <row r="8" spans="2:16" ht="29.25" customHeight="1" x14ac:dyDescent="0.25">
      <c r="B8" s="299">
        <v>1</v>
      </c>
      <c r="C8" s="302">
        <v>2</v>
      </c>
      <c r="D8" s="300">
        <v>3</v>
      </c>
      <c r="E8" s="300">
        <v>4</v>
      </c>
      <c r="F8" s="301">
        <v>5</v>
      </c>
      <c r="G8" s="300">
        <v>6</v>
      </c>
      <c r="H8" s="300">
        <v>7</v>
      </c>
      <c r="I8" s="300">
        <v>8</v>
      </c>
      <c r="J8" s="300">
        <v>9</v>
      </c>
      <c r="K8" s="300">
        <v>10</v>
      </c>
      <c r="L8" s="300">
        <v>11</v>
      </c>
      <c r="M8" s="300">
        <v>12</v>
      </c>
      <c r="N8" s="300">
        <v>13</v>
      </c>
      <c r="O8" s="300">
        <v>14</v>
      </c>
      <c r="P8" s="300">
        <v>15</v>
      </c>
    </row>
    <row r="9" spans="2:16" ht="51.75" customHeight="1" x14ac:dyDescent="0.25">
      <c r="B9" s="285" t="s">
        <v>71</v>
      </c>
      <c r="C9" s="286" t="s">
        <v>518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</row>
    <row r="10" spans="2:16" ht="33" customHeight="1" x14ac:dyDescent="0.25">
      <c r="B10" s="257">
        <v>1</v>
      </c>
      <c r="C10" s="267" t="s">
        <v>497</v>
      </c>
      <c r="D10" s="258" t="s">
        <v>358</v>
      </c>
      <c r="E10" s="258" t="s">
        <v>549</v>
      </c>
      <c r="F10" s="258" t="s">
        <v>549</v>
      </c>
      <c r="G10" s="258" t="s">
        <v>358</v>
      </c>
      <c r="H10" s="258" t="s">
        <v>358</v>
      </c>
      <c r="I10" s="258" t="s">
        <v>358</v>
      </c>
      <c r="J10" s="258" t="s">
        <v>358</v>
      </c>
      <c r="K10" s="258" t="s">
        <v>358</v>
      </c>
      <c r="L10" s="258" t="s">
        <v>358</v>
      </c>
      <c r="M10" s="258" t="s">
        <v>358</v>
      </c>
      <c r="N10" s="258" t="s">
        <v>358</v>
      </c>
      <c r="O10" s="258" t="s">
        <v>358</v>
      </c>
      <c r="P10" s="258" t="s">
        <v>358</v>
      </c>
    </row>
    <row r="11" spans="2:16" ht="33" customHeight="1" x14ac:dyDescent="0.25">
      <c r="B11" s="257">
        <v>2</v>
      </c>
      <c r="C11" s="267" t="s">
        <v>498</v>
      </c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2:16" ht="33" customHeight="1" x14ac:dyDescent="0.25">
      <c r="B12" s="257">
        <v>3</v>
      </c>
      <c r="C12" s="267" t="s">
        <v>510</v>
      </c>
      <c r="D12" s="257"/>
      <c r="E12" s="257"/>
      <c r="F12" s="257"/>
      <c r="G12" s="257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2:16" ht="27" customHeight="1" x14ac:dyDescent="0.25">
      <c r="B13" s="257"/>
      <c r="C13" s="261" t="s">
        <v>531</v>
      </c>
      <c r="D13" s="257"/>
      <c r="E13" s="257"/>
      <c r="F13" s="257"/>
      <c r="G13" s="257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2:16" ht="34.5" customHeight="1" x14ac:dyDescent="0.25">
      <c r="B14" s="331" t="s">
        <v>554</v>
      </c>
      <c r="C14" s="332"/>
      <c r="D14" s="268" t="s">
        <v>515</v>
      </c>
      <c r="E14" s="268" t="s">
        <v>515</v>
      </c>
      <c r="F14" s="268" t="s">
        <v>515</v>
      </c>
      <c r="G14" s="268" t="s">
        <v>515</v>
      </c>
      <c r="H14" s="268" t="s">
        <v>515</v>
      </c>
      <c r="I14" s="268" t="s">
        <v>515</v>
      </c>
      <c r="J14" s="268" t="s">
        <v>515</v>
      </c>
      <c r="K14" s="268" t="s">
        <v>515</v>
      </c>
      <c r="L14" s="268" t="s">
        <v>515</v>
      </c>
      <c r="M14" s="268" t="s">
        <v>515</v>
      </c>
      <c r="N14" s="268" t="s">
        <v>515</v>
      </c>
      <c r="O14" s="268" t="s">
        <v>515</v>
      </c>
      <c r="P14" s="269"/>
    </row>
    <row r="15" spans="2:16" ht="34.5" customHeight="1" x14ac:dyDescent="0.25">
      <c r="B15" s="331" t="s">
        <v>553</v>
      </c>
      <c r="C15" s="332"/>
      <c r="D15" s="268"/>
      <c r="E15" s="268"/>
      <c r="F15" s="268"/>
      <c r="G15" s="328" t="e">
        <f>G14+H14+I14+J14+K14+L14+M14+N14+O14</f>
        <v>#VALUE!</v>
      </c>
      <c r="H15" s="329"/>
      <c r="I15" s="329"/>
      <c r="J15" s="329"/>
      <c r="K15" s="329"/>
      <c r="L15" s="329"/>
      <c r="M15" s="329"/>
      <c r="N15" s="329"/>
      <c r="O15" s="330"/>
      <c r="P15" s="269"/>
    </row>
    <row r="16" spans="2:16" ht="42" customHeight="1" x14ac:dyDescent="0.25">
      <c r="B16" s="285" t="s">
        <v>72</v>
      </c>
      <c r="C16" s="286" t="s">
        <v>519</v>
      </c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</row>
    <row r="17" spans="2:16" ht="30" customHeight="1" x14ac:dyDescent="0.25">
      <c r="B17" s="257">
        <v>1</v>
      </c>
      <c r="C17" s="283" t="s">
        <v>508</v>
      </c>
      <c r="D17" s="258" t="s">
        <v>358</v>
      </c>
      <c r="E17" s="258" t="s">
        <v>549</v>
      </c>
      <c r="F17" s="258" t="s">
        <v>549</v>
      </c>
      <c r="G17" s="258" t="s">
        <v>358</v>
      </c>
      <c r="H17" s="258" t="s">
        <v>358</v>
      </c>
      <c r="I17" s="258" t="s">
        <v>358</v>
      </c>
      <c r="J17" s="258" t="s">
        <v>358</v>
      </c>
      <c r="K17" s="258" t="s">
        <v>358</v>
      </c>
      <c r="L17" s="258" t="s">
        <v>358</v>
      </c>
      <c r="M17" s="258" t="s">
        <v>358</v>
      </c>
      <c r="N17" s="258" t="s">
        <v>358</v>
      </c>
      <c r="O17" s="258" t="s">
        <v>358</v>
      </c>
      <c r="P17" s="258" t="s">
        <v>358</v>
      </c>
    </row>
    <row r="18" spans="2:16" ht="30" customHeight="1" x14ac:dyDescent="0.25">
      <c r="B18" s="257">
        <v>2</v>
      </c>
      <c r="C18" s="283" t="s">
        <v>511</v>
      </c>
      <c r="D18" s="257"/>
      <c r="E18" s="257"/>
      <c r="F18" s="257"/>
      <c r="G18" s="257"/>
      <c r="H18" s="258"/>
      <c r="I18" s="258"/>
      <c r="J18" s="258"/>
      <c r="K18" s="258"/>
      <c r="L18" s="258"/>
      <c r="M18" s="258"/>
      <c r="N18" s="258"/>
      <c r="O18" s="258"/>
      <c r="P18" s="257"/>
    </row>
    <row r="19" spans="2:16" ht="30" customHeight="1" x14ac:dyDescent="0.25">
      <c r="B19" s="257">
        <v>3</v>
      </c>
      <c r="C19" s="283" t="s">
        <v>507</v>
      </c>
      <c r="D19" s="257"/>
      <c r="E19" s="257"/>
      <c r="F19" s="257"/>
      <c r="G19" s="257"/>
      <c r="H19" s="258"/>
      <c r="I19" s="258"/>
      <c r="J19" s="258"/>
      <c r="K19" s="258"/>
      <c r="L19" s="258"/>
      <c r="M19" s="258"/>
      <c r="N19" s="258"/>
      <c r="O19" s="258"/>
      <c r="P19" s="257"/>
    </row>
    <row r="20" spans="2:16" ht="30" customHeight="1" x14ac:dyDescent="0.25">
      <c r="B20" s="257"/>
      <c r="C20" s="283"/>
      <c r="D20" s="257"/>
      <c r="E20" s="257"/>
      <c r="F20" s="257"/>
      <c r="G20" s="257"/>
      <c r="H20" s="258"/>
      <c r="I20" s="258"/>
      <c r="J20" s="258"/>
      <c r="K20" s="258"/>
      <c r="L20" s="258"/>
      <c r="M20" s="258"/>
      <c r="N20" s="258"/>
      <c r="O20" s="258"/>
      <c r="P20" s="257"/>
    </row>
    <row r="21" spans="2:16" ht="30" customHeight="1" x14ac:dyDescent="0.25">
      <c r="B21" s="257"/>
      <c r="C21" s="261" t="s">
        <v>532</v>
      </c>
      <c r="D21" s="257"/>
      <c r="E21" s="257"/>
      <c r="F21" s="257"/>
      <c r="G21" s="257"/>
      <c r="H21" s="258"/>
      <c r="I21" s="258"/>
      <c r="J21" s="258"/>
      <c r="K21" s="258"/>
      <c r="L21" s="258"/>
      <c r="M21" s="258"/>
      <c r="N21" s="258"/>
      <c r="O21" s="258"/>
      <c r="P21" s="257"/>
    </row>
    <row r="22" spans="2:16" ht="35.25" customHeight="1" x14ac:dyDescent="0.25">
      <c r="B22" s="331" t="s">
        <v>555</v>
      </c>
      <c r="C22" s="332"/>
      <c r="D22" s="268" t="s">
        <v>515</v>
      </c>
      <c r="E22" s="268" t="s">
        <v>515</v>
      </c>
      <c r="F22" s="268" t="s">
        <v>515</v>
      </c>
      <c r="G22" s="268" t="s">
        <v>515</v>
      </c>
      <c r="H22" s="268" t="s">
        <v>515</v>
      </c>
      <c r="I22" s="268" t="s">
        <v>515</v>
      </c>
      <c r="J22" s="268" t="s">
        <v>515</v>
      </c>
      <c r="K22" s="268" t="s">
        <v>515</v>
      </c>
      <c r="L22" s="268" t="s">
        <v>515</v>
      </c>
      <c r="M22" s="268" t="s">
        <v>515</v>
      </c>
      <c r="N22" s="268" t="s">
        <v>515</v>
      </c>
      <c r="O22" s="268" t="s">
        <v>515</v>
      </c>
      <c r="P22" s="269"/>
    </row>
    <row r="23" spans="2:16" ht="35.25" customHeight="1" x14ac:dyDescent="0.25">
      <c r="B23" s="331" t="s">
        <v>553</v>
      </c>
      <c r="C23" s="332"/>
      <c r="D23" s="268"/>
      <c r="E23" s="268"/>
      <c r="F23" s="268"/>
      <c r="G23" s="328" t="e">
        <f>G22+H22+I22+J22+K22+L22+M22+N22+O22</f>
        <v>#VALUE!</v>
      </c>
      <c r="H23" s="329"/>
      <c r="I23" s="329"/>
      <c r="J23" s="329"/>
      <c r="K23" s="329"/>
      <c r="L23" s="329"/>
      <c r="M23" s="329"/>
      <c r="N23" s="329"/>
      <c r="O23" s="330"/>
      <c r="P23" s="269"/>
    </row>
    <row r="24" spans="2:16" ht="48.75" customHeight="1" x14ac:dyDescent="0.25">
      <c r="B24" s="285" t="s">
        <v>78</v>
      </c>
      <c r="C24" s="286" t="s">
        <v>520</v>
      </c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</row>
    <row r="25" spans="2:16" ht="24.75" customHeight="1" x14ac:dyDescent="0.25">
      <c r="B25" s="257">
        <v>1</v>
      </c>
      <c r="C25" s="284" t="s">
        <v>516</v>
      </c>
      <c r="D25" s="258" t="s">
        <v>358</v>
      </c>
      <c r="E25" s="258" t="s">
        <v>549</v>
      </c>
      <c r="F25" s="258" t="s">
        <v>549</v>
      </c>
      <c r="G25" s="258" t="s">
        <v>358</v>
      </c>
      <c r="H25" s="258" t="s">
        <v>358</v>
      </c>
      <c r="I25" s="258" t="s">
        <v>358</v>
      </c>
      <c r="J25" s="258" t="s">
        <v>358</v>
      </c>
      <c r="K25" s="258" t="s">
        <v>358</v>
      </c>
      <c r="L25" s="258" t="s">
        <v>358</v>
      </c>
      <c r="M25" s="258" t="s">
        <v>358</v>
      </c>
      <c r="N25" s="258" t="s">
        <v>358</v>
      </c>
      <c r="O25" s="258" t="s">
        <v>358</v>
      </c>
      <c r="P25" s="258" t="s">
        <v>358</v>
      </c>
    </row>
    <row r="26" spans="2:16" ht="24.75" customHeight="1" x14ac:dyDescent="0.25">
      <c r="B26" s="257">
        <v>2</v>
      </c>
      <c r="C26" s="283" t="s">
        <v>517</v>
      </c>
      <c r="D26" s="257"/>
      <c r="E26" s="257"/>
      <c r="F26" s="257"/>
      <c r="G26" s="257"/>
      <c r="H26" s="258"/>
      <c r="I26" s="258"/>
      <c r="J26" s="258"/>
      <c r="K26" s="258"/>
      <c r="L26" s="258"/>
      <c r="M26" s="258"/>
      <c r="N26" s="258"/>
      <c r="O26" s="258"/>
      <c r="P26" s="257"/>
    </row>
    <row r="27" spans="2:16" ht="24.75" customHeight="1" x14ac:dyDescent="0.25">
      <c r="B27" s="257">
        <v>3</v>
      </c>
      <c r="C27" s="283" t="s">
        <v>525</v>
      </c>
      <c r="D27" s="257"/>
      <c r="E27" s="257"/>
      <c r="F27" s="257"/>
      <c r="G27" s="257"/>
      <c r="H27" s="258"/>
      <c r="I27" s="258"/>
      <c r="J27" s="258"/>
      <c r="K27" s="258"/>
      <c r="L27" s="258"/>
      <c r="M27" s="258"/>
      <c r="N27" s="258"/>
      <c r="O27" s="258"/>
      <c r="P27" s="257"/>
    </row>
    <row r="28" spans="2:16" ht="24.75" customHeight="1" x14ac:dyDescent="0.25">
      <c r="B28" s="257"/>
      <c r="C28" s="261" t="s">
        <v>532</v>
      </c>
      <c r="D28" s="257"/>
      <c r="E28" s="257"/>
      <c r="F28" s="257"/>
      <c r="G28" s="257"/>
      <c r="H28" s="258"/>
      <c r="I28" s="258"/>
      <c r="J28" s="258"/>
      <c r="K28" s="258"/>
      <c r="L28" s="258"/>
      <c r="M28" s="257"/>
      <c r="N28" s="258"/>
      <c r="O28" s="258"/>
      <c r="P28" s="257"/>
    </row>
    <row r="29" spans="2:16" ht="38.25" customHeight="1" x14ac:dyDescent="0.25">
      <c r="B29" s="331" t="s">
        <v>555</v>
      </c>
      <c r="C29" s="332"/>
      <c r="D29" s="268" t="s">
        <v>515</v>
      </c>
      <c r="E29" s="268" t="s">
        <v>515</v>
      </c>
      <c r="F29" s="268" t="s">
        <v>515</v>
      </c>
      <c r="G29" s="268" t="s">
        <v>515</v>
      </c>
      <c r="H29" s="268" t="s">
        <v>515</v>
      </c>
      <c r="I29" s="268" t="s">
        <v>515</v>
      </c>
      <c r="J29" s="268" t="s">
        <v>515</v>
      </c>
      <c r="K29" s="268" t="s">
        <v>515</v>
      </c>
      <c r="L29" s="268" t="s">
        <v>515</v>
      </c>
      <c r="M29" s="268" t="s">
        <v>515</v>
      </c>
      <c r="N29" s="268" t="s">
        <v>515</v>
      </c>
      <c r="O29" s="268" t="s">
        <v>515</v>
      </c>
      <c r="P29" s="269"/>
    </row>
    <row r="30" spans="2:16" ht="38.25" customHeight="1" x14ac:dyDescent="0.25">
      <c r="B30" s="331" t="s">
        <v>553</v>
      </c>
      <c r="C30" s="332"/>
      <c r="D30" s="268"/>
      <c r="E30" s="268"/>
      <c r="F30" s="268"/>
      <c r="G30" s="328" t="e">
        <f>G29+H29+I29+J29+K29+L29+M29+N29+O29</f>
        <v>#VALUE!</v>
      </c>
      <c r="H30" s="329"/>
      <c r="I30" s="329"/>
      <c r="J30" s="329"/>
      <c r="K30" s="329"/>
      <c r="L30" s="329"/>
      <c r="M30" s="329"/>
      <c r="N30" s="329"/>
      <c r="O30" s="330"/>
      <c r="P30" s="269"/>
    </row>
    <row r="31" spans="2:16" ht="51.75" customHeight="1" x14ac:dyDescent="0.25">
      <c r="B31" s="285" t="s">
        <v>84</v>
      </c>
      <c r="C31" s="286" t="s">
        <v>521</v>
      </c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</row>
    <row r="32" spans="2:16" ht="24.75" customHeight="1" x14ac:dyDescent="0.25">
      <c r="B32" s="257">
        <v>1</v>
      </c>
      <c r="C32" s="284" t="s">
        <v>523</v>
      </c>
      <c r="D32" s="258" t="s">
        <v>358</v>
      </c>
      <c r="E32" s="258" t="s">
        <v>549</v>
      </c>
      <c r="F32" s="258" t="s">
        <v>549</v>
      </c>
      <c r="G32" s="258" t="s">
        <v>358</v>
      </c>
      <c r="H32" s="258" t="s">
        <v>358</v>
      </c>
      <c r="I32" s="258" t="s">
        <v>358</v>
      </c>
      <c r="J32" s="258" t="s">
        <v>358</v>
      </c>
      <c r="K32" s="258" t="s">
        <v>358</v>
      </c>
      <c r="L32" s="258" t="s">
        <v>358</v>
      </c>
      <c r="M32" s="258" t="s">
        <v>358</v>
      </c>
      <c r="N32" s="258" t="s">
        <v>358</v>
      </c>
      <c r="O32" s="258" t="s">
        <v>358</v>
      </c>
      <c r="P32" s="258" t="s">
        <v>358</v>
      </c>
    </row>
    <row r="33" spans="2:16" ht="24.75" customHeight="1" x14ac:dyDescent="0.25">
      <c r="B33" s="257">
        <v>2</v>
      </c>
      <c r="C33" s="284" t="s">
        <v>524</v>
      </c>
      <c r="D33" s="257"/>
      <c r="E33" s="257"/>
      <c r="F33" s="257"/>
      <c r="G33" s="257"/>
      <c r="H33" s="258"/>
      <c r="I33" s="258"/>
      <c r="J33" s="258"/>
      <c r="K33" s="258"/>
      <c r="L33" s="258"/>
      <c r="M33" s="258"/>
      <c r="N33" s="258"/>
      <c r="O33" s="258"/>
      <c r="P33" s="257"/>
    </row>
    <row r="34" spans="2:16" ht="24.75" customHeight="1" x14ac:dyDescent="0.25">
      <c r="B34" s="257">
        <v>3</v>
      </c>
      <c r="C34" s="284" t="s">
        <v>522</v>
      </c>
      <c r="D34" s="257"/>
      <c r="E34" s="257"/>
      <c r="F34" s="257"/>
      <c r="G34" s="257"/>
      <c r="H34" s="258"/>
      <c r="I34" s="258"/>
      <c r="J34" s="258"/>
      <c r="K34" s="258"/>
      <c r="L34" s="258"/>
      <c r="M34" s="258"/>
      <c r="N34" s="258"/>
      <c r="O34" s="258"/>
      <c r="P34" s="257"/>
    </row>
    <row r="35" spans="2:16" ht="24.75" customHeight="1" x14ac:dyDescent="0.25">
      <c r="B35" s="257"/>
      <c r="C35" s="261" t="s">
        <v>532</v>
      </c>
      <c r="D35" s="257"/>
      <c r="E35" s="257"/>
      <c r="F35" s="257"/>
      <c r="G35" s="257"/>
      <c r="H35" s="258"/>
      <c r="I35" s="258"/>
      <c r="J35" s="258"/>
      <c r="K35" s="258"/>
      <c r="L35" s="258"/>
      <c r="M35" s="257"/>
      <c r="N35" s="258"/>
      <c r="O35" s="258"/>
      <c r="P35" s="257"/>
    </row>
    <row r="36" spans="2:16" ht="34.5" customHeight="1" x14ac:dyDescent="0.25">
      <c r="B36" s="331" t="s">
        <v>548</v>
      </c>
      <c r="C36" s="332"/>
      <c r="D36" s="268" t="s">
        <v>515</v>
      </c>
      <c r="E36" s="268" t="s">
        <v>515</v>
      </c>
      <c r="F36" s="268" t="s">
        <v>515</v>
      </c>
      <c r="G36" s="268" t="s">
        <v>515</v>
      </c>
      <c r="H36" s="268" t="s">
        <v>515</v>
      </c>
      <c r="I36" s="268" t="s">
        <v>515</v>
      </c>
      <c r="J36" s="268" t="s">
        <v>515</v>
      </c>
      <c r="K36" s="268" t="s">
        <v>515</v>
      </c>
      <c r="L36" s="268" t="s">
        <v>515</v>
      </c>
      <c r="M36" s="268" t="s">
        <v>515</v>
      </c>
      <c r="N36" s="268" t="s">
        <v>515</v>
      </c>
      <c r="O36" s="268" t="s">
        <v>515</v>
      </c>
      <c r="P36" s="269"/>
    </row>
    <row r="37" spans="2:16" ht="34.5" customHeight="1" x14ac:dyDescent="0.25">
      <c r="B37" s="331" t="s">
        <v>553</v>
      </c>
      <c r="C37" s="332"/>
      <c r="D37" s="268"/>
      <c r="E37" s="268"/>
      <c r="F37" s="268"/>
      <c r="G37" s="328" t="e">
        <f>G36+H36+I36+J36+K36+L36+M36+N36+O36</f>
        <v>#VALUE!</v>
      </c>
      <c r="H37" s="329"/>
      <c r="I37" s="329"/>
      <c r="J37" s="329"/>
      <c r="K37" s="329"/>
      <c r="L37" s="329"/>
      <c r="M37" s="329"/>
      <c r="N37" s="329"/>
      <c r="O37" s="330"/>
      <c r="P37" s="269"/>
    </row>
    <row r="38" spans="2:16" ht="56.25" customHeight="1" x14ac:dyDescent="0.25">
      <c r="B38" s="285" t="s">
        <v>526</v>
      </c>
      <c r="C38" s="286" t="s">
        <v>580</v>
      </c>
      <c r="D38" s="257"/>
      <c r="E38" s="257"/>
      <c r="F38" s="257"/>
      <c r="G38" s="257"/>
      <c r="H38" s="258"/>
      <c r="I38" s="258"/>
      <c r="J38" s="258"/>
      <c r="K38" s="258"/>
      <c r="L38" s="258"/>
      <c r="M38" s="257"/>
      <c r="N38" s="258"/>
      <c r="O38" s="258"/>
      <c r="P38" s="257"/>
    </row>
    <row r="39" spans="2:16" ht="29.25" customHeight="1" x14ac:dyDescent="0.25">
      <c r="B39" s="257">
        <v>1</v>
      </c>
      <c r="C39" s="267" t="s">
        <v>527</v>
      </c>
      <c r="D39" s="258" t="s">
        <v>358</v>
      </c>
      <c r="E39" s="258" t="s">
        <v>550</v>
      </c>
      <c r="F39" s="258" t="s">
        <v>549</v>
      </c>
      <c r="G39" s="258" t="s">
        <v>358</v>
      </c>
      <c r="H39" s="258" t="s">
        <v>358</v>
      </c>
      <c r="I39" s="258" t="s">
        <v>358</v>
      </c>
      <c r="J39" s="258" t="s">
        <v>358</v>
      </c>
      <c r="K39" s="258" t="s">
        <v>358</v>
      </c>
      <c r="L39" s="258" t="s">
        <v>358</v>
      </c>
      <c r="M39" s="258" t="s">
        <v>358</v>
      </c>
      <c r="N39" s="258" t="s">
        <v>358</v>
      </c>
      <c r="O39" s="258" t="s">
        <v>358</v>
      </c>
      <c r="P39" s="258" t="s">
        <v>358</v>
      </c>
    </row>
    <row r="40" spans="2:16" ht="29.25" customHeight="1" x14ac:dyDescent="0.25">
      <c r="B40" s="257">
        <v>2</v>
      </c>
      <c r="C40" s="267" t="s">
        <v>528</v>
      </c>
      <c r="D40" s="257"/>
      <c r="E40" s="257"/>
      <c r="F40" s="257"/>
      <c r="G40" s="257"/>
      <c r="H40" s="258"/>
      <c r="I40" s="258"/>
      <c r="J40" s="258"/>
      <c r="K40" s="258"/>
      <c r="L40" s="258"/>
      <c r="M40" s="257"/>
      <c r="N40" s="258"/>
      <c r="O40" s="258"/>
      <c r="P40" s="257"/>
    </row>
    <row r="41" spans="2:16" ht="29.25" customHeight="1" x14ac:dyDescent="0.25">
      <c r="B41" s="257">
        <v>3</v>
      </c>
      <c r="C41" s="267" t="s">
        <v>529</v>
      </c>
      <c r="D41" s="257"/>
      <c r="E41" s="257"/>
      <c r="F41" s="257"/>
      <c r="G41" s="257"/>
      <c r="H41" s="258"/>
      <c r="I41" s="258"/>
      <c r="J41" s="258"/>
      <c r="K41" s="258"/>
      <c r="L41" s="258"/>
      <c r="M41" s="257"/>
      <c r="N41" s="258"/>
      <c r="O41" s="258"/>
      <c r="P41" s="257"/>
    </row>
    <row r="42" spans="2:16" ht="37.5" customHeight="1" x14ac:dyDescent="0.25">
      <c r="B42" s="331" t="s">
        <v>548</v>
      </c>
      <c r="C42" s="332"/>
      <c r="D42" s="268" t="s">
        <v>547</v>
      </c>
      <c r="E42" s="268" t="s">
        <v>550</v>
      </c>
      <c r="F42" s="268" t="s">
        <v>515</v>
      </c>
      <c r="G42" s="268" t="s">
        <v>515</v>
      </c>
      <c r="H42" s="268" t="s">
        <v>515</v>
      </c>
      <c r="I42" s="268" t="s">
        <v>515</v>
      </c>
      <c r="J42" s="268" t="s">
        <v>515</v>
      </c>
      <c r="K42" s="268" t="s">
        <v>515</v>
      </c>
      <c r="L42" s="268" t="s">
        <v>515</v>
      </c>
      <c r="M42" s="268" t="s">
        <v>515</v>
      </c>
      <c r="N42" s="268" t="s">
        <v>515</v>
      </c>
      <c r="O42" s="268" t="s">
        <v>515</v>
      </c>
      <c r="P42" s="269"/>
    </row>
    <row r="43" spans="2:16" ht="39" customHeight="1" thickBot="1" x14ac:dyDescent="0.3">
      <c r="B43" s="336" t="s">
        <v>553</v>
      </c>
      <c r="C43" s="337"/>
      <c r="D43" s="308"/>
      <c r="E43" s="308"/>
      <c r="F43" s="308"/>
      <c r="G43" s="333" t="e">
        <f>G42+H42+I42+J42+K42+L42+M42+N42+O42</f>
        <v>#VALUE!</v>
      </c>
      <c r="H43" s="334"/>
      <c r="I43" s="334"/>
      <c r="J43" s="334"/>
      <c r="K43" s="334"/>
      <c r="L43" s="334"/>
      <c r="M43" s="334"/>
      <c r="N43" s="334"/>
      <c r="O43" s="335"/>
      <c r="P43" s="310"/>
    </row>
    <row r="44" spans="2:16" ht="39" customHeight="1" thickBot="1" x14ac:dyDescent="0.3">
      <c r="B44" s="342" t="s">
        <v>571</v>
      </c>
      <c r="C44" s="343"/>
      <c r="D44" s="309"/>
      <c r="E44" s="309"/>
      <c r="F44" s="309"/>
      <c r="G44" s="311" t="e">
        <f>G14+G22+G29+G36+G42</f>
        <v>#VALUE!</v>
      </c>
      <c r="H44" s="311" t="e">
        <f t="shared" ref="H44:O44" si="0">H14+H22+H29+H36+H42</f>
        <v>#VALUE!</v>
      </c>
      <c r="I44" s="311" t="e">
        <f t="shared" si="0"/>
        <v>#VALUE!</v>
      </c>
      <c r="J44" s="311" t="e">
        <f t="shared" si="0"/>
        <v>#VALUE!</v>
      </c>
      <c r="K44" s="311" t="e">
        <f t="shared" si="0"/>
        <v>#VALUE!</v>
      </c>
      <c r="L44" s="311" t="e">
        <f t="shared" si="0"/>
        <v>#VALUE!</v>
      </c>
      <c r="M44" s="311" t="e">
        <f t="shared" si="0"/>
        <v>#VALUE!</v>
      </c>
      <c r="N44" s="311" t="e">
        <f t="shared" si="0"/>
        <v>#VALUE!</v>
      </c>
      <c r="O44" s="311" t="e">
        <f t="shared" si="0"/>
        <v>#VALUE!</v>
      </c>
      <c r="P44" s="312"/>
    </row>
    <row r="45" spans="2:16" ht="20.25" customHeight="1" x14ac:dyDescent="0.25">
      <c r="B45" s="270"/>
      <c r="C45" s="270"/>
      <c r="D45" s="255"/>
      <c r="E45" s="255"/>
      <c r="F45" s="255"/>
      <c r="G45" s="255"/>
      <c r="H45" s="260"/>
      <c r="I45" s="260"/>
      <c r="J45" s="260"/>
      <c r="K45" s="260"/>
      <c r="L45" s="260"/>
      <c r="M45" s="260"/>
      <c r="N45" s="260"/>
      <c r="O45" s="260"/>
      <c r="P45" s="260"/>
    </row>
    <row r="46" spans="2:16" ht="33.75" customHeight="1" x14ac:dyDescent="0.25">
      <c r="B46" s="339" t="s">
        <v>551</v>
      </c>
      <c r="C46" s="339"/>
      <c r="D46" s="339"/>
      <c r="E46" s="255"/>
      <c r="F46" s="255"/>
      <c r="G46" s="255"/>
      <c r="H46" s="260"/>
      <c r="I46" s="260"/>
      <c r="J46" s="260"/>
      <c r="K46" s="260"/>
      <c r="L46" s="260"/>
      <c r="M46" s="260"/>
      <c r="N46" s="260"/>
      <c r="O46" s="260"/>
      <c r="P46" s="260"/>
    </row>
    <row r="47" spans="2:16" ht="29.25" customHeight="1" x14ac:dyDescent="0.25">
      <c r="B47" s="338" t="s">
        <v>546</v>
      </c>
      <c r="C47" s="338"/>
      <c r="D47" s="294" t="e">
        <f>D14+D22+D29+D36+D42</f>
        <v>#VALUE!</v>
      </c>
      <c r="E47" s="255"/>
      <c r="F47" s="255"/>
      <c r="G47" s="255"/>
      <c r="H47" s="260"/>
      <c r="I47" s="260"/>
      <c r="J47" s="260"/>
      <c r="K47" s="260"/>
      <c r="L47" s="260"/>
      <c r="M47" s="260"/>
      <c r="N47" s="260"/>
      <c r="O47" s="260"/>
      <c r="P47" s="260"/>
    </row>
    <row r="48" spans="2:16" ht="20.25" customHeight="1" x14ac:dyDescent="0.25">
      <c r="B48" s="304" t="s">
        <v>537</v>
      </c>
      <c r="C48" s="305" t="s">
        <v>557</v>
      </c>
      <c r="D48" s="305" t="e">
        <f>D14/D47</f>
        <v>#VALUE!</v>
      </c>
      <c r="E48" s="255"/>
      <c r="F48" s="255"/>
      <c r="G48" s="255"/>
      <c r="H48" s="260"/>
      <c r="I48" s="260"/>
      <c r="J48" s="260"/>
      <c r="K48" s="260"/>
      <c r="L48" s="260"/>
      <c r="M48" s="260"/>
      <c r="N48" s="260"/>
      <c r="O48" s="260"/>
      <c r="P48" s="260"/>
    </row>
    <row r="49" spans="2:16" ht="20.25" customHeight="1" x14ac:dyDescent="0.25">
      <c r="B49" s="304" t="s">
        <v>538</v>
      </c>
      <c r="C49" s="305" t="s">
        <v>558</v>
      </c>
      <c r="D49" s="305" t="e">
        <f>D22/D47</f>
        <v>#VALUE!</v>
      </c>
      <c r="E49" s="255"/>
      <c r="F49" s="255"/>
      <c r="G49" s="255"/>
      <c r="H49" s="260"/>
      <c r="I49" s="260"/>
      <c r="J49" s="260"/>
      <c r="K49" s="260"/>
      <c r="L49" s="260"/>
      <c r="M49" s="260"/>
      <c r="N49" s="260"/>
      <c r="O49" s="260"/>
      <c r="P49" s="260"/>
    </row>
    <row r="50" spans="2:16" ht="20.25" customHeight="1" x14ac:dyDescent="0.25">
      <c r="B50" s="304" t="s">
        <v>539</v>
      </c>
      <c r="C50" s="305" t="s">
        <v>559</v>
      </c>
      <c r="D50" s="305" t="e">
        <f>D29/D47</f>
        <v>#VALUE!</v>
      </c>
      <c r="E50" s="255"/>
      <c r="F50" s="255"/>
      <c r="G50" s="255"/>
      <c r="H50" s="260"/>
      <c r="I50" s="260"/>
      <c r="J50" s="260"/>
      <c r="K50" s="260"/>
      <c r="L50" s="260"/>
      <c r="M50" s="260"/>
      <c r="N50" s="260"/>
      <c r="O50" s="260"/>
      <c r="P50" s="260"/>
    </row>
    <row r="51" spans="2:16" ht="20.25" customHeight="1" x14ac:dyDescent="0.25">
      <c r="B51" s="304" t="s">
        <v>541</v>
      </c>
      <c r="C51" s="305" t="s">
        <v>560</v>
      </c>
      <c r="D51" s="305" t="e">
        <f>D36/D47</f>
        <v>#VALUE!</v>
      </c>
      <c r="E51" s="255"/>
      <c r="F51" s="255"/>
      <c r="G51" s="255"/>
      <c r="H51" s="260"/>
      <c r="I51" s="260"/>
      <c r="J51" s="260"/>
      <c r="K51" s="260"/>
      <c r="L51" s="260"/>
      <c r="M51" s="260"/>
      <c r="N51" s="260"/>
      <c r="O51" s="260"/>
      <c r="P51" s="260"/>
    </row>
    <row r="52" spans="2:16" ht="34.5" customHeight="1" x14ac:dyDescent="0.25">
      <c r="B52" s="304" t="s">
        <v>542</v>
      </c>
      <c r="C52" s="306" t="s">
        <v>561</v>
      </c>
      <c r="D52" s="305" t="e">
        <f>D47/D42</f>
        <v>#VALUE!</v>
      </c>
      <c r="E52" s="255"/>
      <c r="F52" s="255"/>
      <c r="G52" s="255"/>
      <c r="H52" s="260"/>
      <c r="I52" s="260"/>
      <c r="J52" s="260"/>
      <c r="K52" s="260"/>
      <c r="L52" s="260"/>
      <c r="M52" s="260"/>
      <c r="N52" s="260"/>
      <c r="O52" s="260"/>
      <c r="P52" s="260"/>
    </row>
    <row r="53" spans="2:16" ht="20.25" customHeight="1" x14ac:dyDescent="0.25">
      <c r="B53" s="259"/>
      <c r="E53" s="255"/>
      <c r="F53" s="255"/>
      <c r="G53" s="255"/>
      <c r="H53" s="260"/>
      <c r="I53" s="260"/>
      <c r="J53" s="260"/>
      <c r="K53" s="260"/>
      <c r="L53" s="260"/>
      <c r="M53" s="260"/>
      <c r="N53" s="260"/>
      <c r="O53" s="260"/>
      <c r="P53" s="260"/>
    </row>
    <row r="54" spans="2:16" ht="34.5" customHeight="1" x14ac:dyDescent="0.25">
      <c r="B54" s="339" t="s">
        <v>533</v>
      </c>
      <c r="C54" s="339"/>
      <c r="D54" s="339"/>
      <c r="E54" s="291"/>
      <c r="F54" s="340"/>
      <c r="G54" s="340"/>
      <c r="H54" s="340"/>
      <c r="I54" s="291"/>
      <c r="J54" s="340"/>
      <c r="K54" s="340"/>
      <c r="L54" s="340"/>
      <c r="M54" s="291"/>
      <c r="N54" s="340"/>
      <c r="O54" s="340"/>
      <c r="P54" s="340"/>
    </row>
    <row r="55" spans="2:16" ht="34.5" customHeight="1" x14ac:dyDescent="0.25">
      <c r="B55" s="338" t="s">
        <v>67</v>
      </c>
      <c r="C55" s="338"/>
      <c r="D55" s="290" t="s">
        <v>530</v>
      </c>
      <c r="E55" s="292"/>
      <c r="F55" s="341"/>
      <c r="G55" s="341"/>
      <c r="H55" s="260"/>
      <c r="I55" s="292"/>
      <c r="J55" s="341"/>
      <c r="K55" s="341"/>
      <c r="L55" s="260"/>
      <c r="M55" s="292"/>
      <c r="N55" s="341"/>
      <c r="O55" s="341"/>
      <c r="P55" s="260"/>
    </row>
    <row r="56" spans="2:16" ht="34.5" customHeight="1" x14ac:dyDescent="0.25">
      <c r="B56" s="289" t="s">
        <v>537</v>
      </c>
      <c r="C56" s="293" t="s">
        <v>534</v>
      </c>
      <c r="D56" s="288" t="e">
        <f>E14/D55</f>
        <v>#VALUE!</v>
      </c>
      <c r="E56" s="255"/>
      <c r="F56" s="260"/>
      <c r="G56" s="303"/>
      <c r="H56" s="255"/>
      <c r="I56" s="260"/>
      <c r="J56" s="260"/>
      <c r="K56" s="303"/>
      <c r="M56" s="260"/>
      <c r="N56" s="260"/>
      <c r="O56" s="303"/>
      <c r="P56" s="255"/>
    </row>
    <row r="57" spans="2:16" ht="34.5" customHeight="1" x14ac:dyDescent="0.25">
      <c r="B57" s="289" t="s">
        <v>538</v>
      </c>
      <c r="C57" s="293" t="s">
        <v>535</v>
      </c>
      <c r="D57" s="288" t="e">
        <f>E22/D55</f>
        <v>#VALUE!</v>
      </c>
      <c r="E57" s="255"/>
      <c r="F57" s="260"/>
      <c r="G57" s="303"/>
      <c r="H57" s="255"/>
      <c r="I57" s="260"/>
      <c r="J57" s="260"/>
      <c r="K57" s="303"/>
      <c r="M57" s="260"/>
      <c r="N57" s="260"/>
      <c r="O57" s="303"/>
      <c r="P57" s="255"/>
    </row>
    <row r="58" spans="2:16" ht="34.5" customHeight="1" x14ac:dyDescent="0.25">
      <c r="B58" s="289" t="s">
        <v>539</v>
      </c>
      <c r="C58" s="293" t="s">
        <v>536</v>
      </c>
      <c r="D58" s="288" t="e">
        <f>E29/D55</f>
        <v>#VALUE!</v>
      </c>
      <c r="E58" s="262"/>
      <c r="F58" s="260"/>
      <c r="G58" s="303"/>
      <c r="H58" s="255"/>
      <c r="I58" s="262"/>
      <c r="J58" s="260"/>
      <c r="K58" s="303"/>
      <c r="M58" s="262"/>
      <c r="N58" s="260"/>
      <c r="O58" s="303"/>
      <c r="P58" s="255"/>
    </row>
    <row r="59" spans="2:16" ht="34.5" customHeight="1" x14ac:dyDescent="0.25">
      <c r="B59" s="289" t="s">
        <v>541</v>
      </c>
      <c r="C59" s="293" t="s">
        <v>540</v>
      </c>
      <c r="D59" s="288" t="e">
        <f>D36/D55</f>
        <v>#VALUE!</v>
      </c>
      <c r="F59" s="260"/>
      <c r="G59" s="303"/>
      <c r="H59" s="255"/>
      <c r="J59" s="260"/>
      <c r="K59" s="303"/>
      <c r="N59" s="260"/>
      <c r="O59" s="303"/>
      <c r="P59" s="255"/>
    </row>
    <row r="60" spans="2:16" ht="34.5" customHeight="1" x14ac:dyDescent="0.25">
      <c r="B60" s="344" t="s">
        <v>543</v>
      </c>
      <c r="C60" s="344"/>
      <c r="D60" s="295" t="e">
        <f>SUM(D56:D59)</f>
        <v>#VALUE!</v>
      </c>
      <c r="F60" s="260"/>
      <c r="G60" s="303"/>
      <c r="H60" s="255"/>
      <c r="J60" s="260"/>
      <c r="K60" s="303"/>
      <c r="N60" s="260"/>
      <c r="O60" s="303"/>
      <c r="P60" s="255"/>
    </row>
    <row r="61" spans="2:16" ht="20.25" customHeight="1" x14ac:dyDescent="0.25">
      <c r="F61" s="260"/>
      <c r="G61" s="303"/>
      <c r="H61" s="255"/>
      <c r="J61" s="260"/>
      <c r="K61" s="303"/>
      <c r="N61" s="260"/>
      <c r="O61" s="303"/>
      <c r="P61" s="255"/>
    </row>
    <row r="62" spans="2:16" ht="26.25" customHeight="1" x14ac:dyDescent="0.25">
      <c r="B62" s="339" t="s">
        <v>545</v>
      </c>
      <c r="C62" s="339"/>
      <c r="D62" s="339"/>
      <c r="F62" s="260"/>
      <c r="G62" s="303"/>
      <c r="H62" s="255"/>
      <c r="J62" s="260"/>
      <c r="K62" s="303"/>
      <c r="N62" s="260"/>
      <c r="O62" s="303"/>
      <c r="P62" s="255"/>
    </row>
    <row r="63" spans="2:16" ht="26.25" customHeight="1" x14ac:dyDescent="0.25">
      <c r="B63" s="338" t="s">
        <v>552</v>
      </c>
      <c r="C63" s="338"/>
      <c r="D63" s="294" t="e">
        <f>G15+G30+G37+G43</f>
        <v>#VALUE!</v>
      </c>
    </row>
    <row r="64" spans="2:16" s="254" customFormat="1" ht="26.25" customHeight="1" x14ac:dyDescent="0.25">
      <c r="B64" s="288">
        <v>6</v>
      </c>
      <c r="C64" s="293" t="s">
        <v>562</v>
      </c>
      <c r="D64" s="307" t="e">
        <f>G44/D63</f>
        <v>#VALUE!</v>
      </c>
      <c r="L64" s="255"/>
      <c r="M64" s="255"/>
      <c r="N64" s="255"/>
      <c r="O64" s="255"/>
    </row>
    <row r="65" spans="2:15" s="254" customFormat="1" ht="26.25" customHeight="1" x14ac:dyDescent="0.25">
      <c r="B65" s="288">
        <v>7</v>
      </c>
      <c r="C65" s="307" t="s">
        <v>563</v>
      </c>
      <c r="D65" s="307" t="e">
        <f>H44/D63</f>
        <v>#VALUE!</v>
      </c>
      <c r="L65" s="255"/>
      <c r="M65" s="255"/>
      <c r="N65" s="255"/>
      <c r="O65" s="255"/>
    </row>
    <row r="66" spans="2:15" s="254" customFormat="1" ht="26.25" customHeight="1" x14ac:dyDescent="0.25">
      <c r="B66" s="288">
        <v>8</v>
      </c>
      <c r="C66" s="307" t="s">
        <v>564</v>
      </c>
      <c r="D66" s="307" t="e">
        <f>I44/D63</f>
        <v>#VALUE!</v>
      </c>
      <c r="L66" s="255"/>
      <c r="M66" s="255"/>
      <c r="N66" s="255"/>
      <c r="O66" s="255"/>
    </row>
    <row r="67" spans="2:15" s="254" customFormat="1" ht="26.25" customHeight="1" x14ac:dyDescent="0.25">
      <c r="B67" s="288">
        <v>9</v>
      </c>
      <c r="C67" s="307" t="s">
        <v>565</v>
      </c>
      <c r="D67" s="307" t="e">
        <f>J44/D63</f>
        <v>#VALUE!</v>
      </c>
      <c r="L67" s="255"/>
      <c r="M67" s="255"/>
      <c r="N67" s="255"/>
      <c r="O67" s="255"/>
    </row>
    <row r="68" spans="2:15" s="254" customFormat="1" ht="26.25" customHeight="1" x14ac:dyDescent="0.25">
      <c r="B68" s="288">
        <v>10</v>
      </c>
      <c r="C68" s="293" t="s">
        <v>566</v>
      </c>
      <c r="D68" s="307" t="e">
        <f>K44/D63</f>
        <v>#VALUE!</v>
      </c>
      <c r="L68" s="255"/>
      <c r="M68" s="255"/>
      <c r="N68" s="255"/>
      <c r="O68" s="255"/>
    </row>
    <row r="69" spans="2:15" s="254" customFormat="1" ht="26.25" customHeight="1" x14ac:dyDescent="0.25">
      <c r="B69" s="288">
        <v>11</v>
      </c>
      <c r="C69" s="293" t="s">
        <v>567</v>
      </c>
      <c r="D69" s="307" t="e">
        <f>L44/D63</f>
        <v>#VALUE!</v>
      </c>
      <c r="L69" s="255"/>
      <c r="M69" s="255"/>
      <c r="N69" s="255"/>
      <c r="O69" s="255"/>
    </row>
    <row r="70" spans="2:15" s="254" customFormat="1" ht="26.25" customHeight="1" x14ac:dyDescent="0.25">
      <c r="B70" s="288">
        <v>12</v>
      </c>
      <c r="C70" s="307" t="s">
        <v>568</v>
      </c>
      <c r="D70" s="307" t="e">
        <f>M44/D63</f>
        <v>#VALUE!</v>
      </c>
      <c r="L70" s="255"/>
      <c r="M70" s="255"/>
      <c r="N70" s="255"/>
      <c r="O70" s="255"/>
    </row>
    <row r="71" spans="2:15" s="254" customFormat="1" ht="26.25" customHeight="1" x14ac:dyDescent="0.25">
      <c r="B71" s="288">
        <v>13</v>
      </c>
      <c r="C71" s="307" t="s">
        <v>569</v>
      </c>
      <c r="D71" s="307" t="e">
        <f>N44/D63</f>
        <v>#VALUE!</v>
      </c>
      <c r="L71" s="255"/>
      <c r="M71" s="255"/>
      <c r="N71" s="255"/>
      <c r="O71" s="255"/>
    </row>
    <row r="72" spans="2:15" s="254" customFormat="1" ht="26.25" customHeight="1" x14ac:dyDescent="0.25">
      <c r="B72" s="288">
        <v>14</v>
      </c>
      <c r="C72" s="307" t="s">
        <v>570</v>
      </c>
      <c r="D72" s="307" t="e">
        <f>O44/D63</f>
        <v>#VALUE!</v>
      </c>
      <c r="L72" s="255"/>
      <c r="M72" s="255"/>
      <c r="N72" s="255"/>
      <c r="O72" s="255"/>
    </row>
  </sheetData>
  <mergeCells count="39">
    <mergeCell ref="B14:C14"/>
    <mergeCell ref="E5:E7"/>
    <mergeCell ref="B5:B7"/>
    <mergeCell ref="P5:P7"/>
    <mergeCell ref="F5:F7"/>
    <mergeCell ref="L6:O6"/>
    <mergeCell ref="C5:C7"/>
    <mergeCell ref="D5:D7"/>
    <mergeCell ref="G6:I6"/>
    <mergeCell ref="J6:K6"/>
    <mergeCell ref="G5:O5"/>
    <mergeCell ref="N54:P54"/>
    <mergeCell ref="N55:O55"/>
    <mergeCell ref="F55:G55"/>
    <mergeCell ref="B44:C44"/>
    <mergeCell ref="B60:C60"/>
    <mergeCell ref="B55:C55"/>
    <mergeCell ref="B46:D46"/>
    <mergeCell ref="B47:C47"/>
    <mergeCell ref="B54:D54"/>
    <mergeCell ref="B63:C63"/>
    <mergeCell ref="B62:D62"/>
    <mergeCell ref="F54:H54"/>
    <mergeCell ref="J54:L54"/>
    <mergeCell ref="J55:K55"/>
    <mergeCell ref="G37:O37"/>
    <mergeCell ref="B37:C37"/>
    <mergeCell ref="G43:O43"/>
    <mergeCell ref="B15:C15"/>
    <mergeCell ref="G15:O15"/>
    <mergeCell ref="B23:C23"/>
    <mergeCell ref="B30:C30"/>
    <mergeCell ref="G23:O23"/>
    <mergeCell ref="G30:O30"/>
    <mergeCell ref="B36:C36"/>
    <mergeCell ref="B42:C42"/>
    <mergeCell ref="B43:C43"/>
    <mergeCell ref="B22:C22"/>
    <mergeCell ref="B29:C29"/>
  </mergeCells>
  <phoneticPr fontId="9" type="noConversion"/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7ABD1-D299-4039-966B-307068D23E23}">
  <dimension ref="B2:P72"/>
  <sheetViews>
    <sheetView zoomScale="84" zoomScaleNormal="84" workbookViewId="0">
      <selection activeCell="B4" sqref="B4"/>
    </sheetView>
  </sheetViews>
  <sheetFormatPr defaultColWidth="8.85546875" defaultRowHeight="12" x14ac:dyDescent="0.25"/>
  <cols>
    <col min="1" max="1" width="4.5703125" style="253" customWidth="1"/>
    <col min="2" max="2" width="4.28515625" style="253" customWidth="1"/>
    <col min="3" max="3" width="64" style="253" customWidth="1"/>
    <col min="4" max="4" width="18" style="253" customWidth="1"/>
    <col min="5" max="11" width="18" style="254" customWidth="1"/>
    <col min="12" max="15" width="18" style="255" customWidth="1"/>
    <col min="16" max="16" width="18" style="254" customWidth="1"/>
    <col min="17" max="17" width="14.28515625" style="253" customWidth="1"/>
    <col min="18" max="21" width="12.7109375" style="253" customWidth="1"/>
    <col min="22" max="16384" width="8.85546875" style="253"/>
  </cols>
  <sheetData>
    <row r="2" spans="2:16" x14ac:dyDescent="0.25">
      <c r="B2" s="264" t="s">
        <v>495</v>
      </c>
    </row>
    <row r="3" spans="2:16" x14ac:dyDescent="0.2">
      <c r="B3" s="266" t="s">
        <v>146</v>
      </c>
      <c r="C3" s="265"/>
      <c r="D3" s="265"/>
      <c r="E3" s="265"/>
      <c r="F3" s="265"/>
      <c r="G3" s="265"/>
      <c r="H3" s="265"/>
      <c r="I3" s="265"/>
      <c r="J3" s="265"/>
      <c r="K3" s="265"/>
    </row>
    <row r="4" spans="2:16" ht="15" customHeight="1" x14ac:dyDescent="0.25">
      <c r="B4" s="263" t="s">
        <v>573</v>
      </c>
    </row>
    <row r="5" spans="2:16" ht="21" customHeight="1" x14ac:dyDescent="0.25">
      <c r="B5" s="346" t="s">
        <v>63</v>
      </c>
      <c r="C5" s="353" t="s">
        <v>512</v>
      </c>
      <c r="D5" s="345" t="s">
        <v>513</v>
      </c>
      <c r="E5" s="345" t="s">
        <v>64</v>
      </c>
      <c r="F5" s="347" t="s">
        <v>509</v>
      </c>
      <c r="G5" s="350" t="s">
        <v>205</v>
      </c>
      <c r="H5" s="351"/>
      <c r="I5" s="351"/>
      <c r="J5" s="351"/>
      <c r="K5" s="351"/>
      <c r="L5" s="351"/>
      <c r="M5" s="351"/>
      <c r="N5" s="351"/>
      <c r="O5" s="352"/>
      <c r="P5" s="345" t="s">
        <v>514</v>
      </c>
    </row>
    <row r="6" spans="2:16" ht="21" customHeight="1" x14ac:dyDescent="0.25">
      <c r="B6" s="346"/>
      <c r="C6" s="354"/>
      <c r="D6" s="345"/>
      <c r="E6" s="345"/>
      <c r="F6" s="348"/>
      <c r="G6" s="350" t="s">
        <v>505</v>
      </c>
      <c r="H6" s="351"/>
      <c r="I6" s="351"/>
      <c r="J6" s="350" t="s">
        <v>506</v>
      </c>
      <c r="K6" s="352"/>
      <c r="L6" s="350" t="s">
        <v>544</v>
      </c>
      <c r="M6" s="351"/>
      <c r="N6" s="351"/>
      <c r="O6" s="352"/>
      <c r="P6" s="345"/>
    </row>
    <row r="7" spans="2:16" ht="67.5" customHeight="1" x14ac:dyDescent="0.25">
      <c r="B7" s="346"/>
      <c r="C7" s="355"/>
      <c r="D7" s="345"/>
      <c r="E7" s="345"/>
      <c r="F7" s="349"/>
      <c r="G7" s="256" t="s">
        <v>499</v>
      </c>
      <c r="H7" s="256" t="s">
        <v>500</v>
      </c>
      <c r="I7" s="256" t="s">
        <v>501</v>
      </c>
      <c r="J7" s="256" t="s">
        <v>503</v>
      </c>
      <c r="K7" s="256" t="s">
        <v>504</v>
      </c>
      <c r="L7" s="256" t="s">
        <v>502</v>
      </c>
      <c r="M7" s="256" t="s">
        <v>65</v>
      </c>
      <c r="N7" s="256" t="s">
        <v>66</v>
      </c>
      <c r="O7" s="256" t="s">
        <v>556</v>
      </c>
      <c r="P7" s="345"/>
    </row>
    <row r="8" spans="2:16" ht="29.25" customHeight="1" x14ac:dyDescent="0.25">
      <c r="B8" s="299">
        <v>1</v>
      </c>
      <c r="C8" s="302">
        <v>2</v>
      </c>
      <c r="D8" s="300">
        <v>3</v>
      </c>
      <c r="E8" s="300">
        <v>4</v>
      </c>
      <c r="F8" s="301">
        <v>5</v>
      </c>
      <c r="G8" s="300">
        <v>6</v>
      </c>
      <c r="H8" s="300">
        <v>7</v>
      </c>
      <c r="I8" s="300">
        <v>8</v>
      </c>
      <c r="J8" s="300">
        <v>9</v>
      </c>
      <c r="K8" s="300">
        <v>10</v>
      </c>
      <c r="L8" s="300">
        <v>11</v>
      </c>
      <c r="M8" s="300">
        <v>12</v>
      </c>
      <c r="N8" s="300">
        <v>13</v>
      </c>
      <c r="O8" s="300">
        <v>14</v>
      </c>
      <c r="P8" s="300">
        <v>15</v>
      </c>
    </row>
    <row r="9" spans="2:16" ht="51.75" customHeight="1" x14ac:dyDescent="0.25">
      <c r="B9" s="285" t="s">
        <v>71</v>
      </c>
      <c r="C9" s="286" t="s">
        <v>518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</row>
    <row r="10" spans="2:16" ht="33" customHeight="1" x14ac:dyDescent="0.25">
      <c r="B10" s="257">
        <v>1</v>
      </c>
      <c r="C10" s="267" t="s">
        <v>497</v>
      </c>
      <c r="D10" s="258" t="s">
        <v>358</v>
      </c>
      <c r="E10" s="258" t="s">
        <v>549</v>
      </c>
      <c r="F10" s="258" t="s">
        <v>549</v>
      </c>
      <c r="G10" s="258" t="s">
        <v>358</v>
      </c>
      <c r="H10" s="258" t="s">
        <v>358</v>
      </c>
      <c r="I10" s="258" t="s">
        <v>358</v>
      </c>
      <c r="J10" s="258" t="s">
        <v>358</v>
      </c>
      <c r="K10" s="258" t="s">
        <v>358</v>
      </c>
      <c r="L10" s="258" t="s">
        <v>358</v>
      </c>
      <c r="M10" s="258" t="s">
        <v>358</v>
      </c>
      <c r="N10" s="258" t="s">
        <v>358</v>
      </c>
      <c r="O10" s="258" t="s">
        <v>358</v>
      </c>
      <c r="P10" s="258" t="s">
        <v>358</v>
      </c>
    </row>
    <row r="11" spans="2:16" ht="33" customHeight="1" x14ac:dyDescent="0.25">
      <c r="B11" s="257">
        <v>2</v>
      </c>
      <c r="C11" s="267" t="s">
        <v>498</v>
      </c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2:16" ht="33" customHeight="1" x14ac:dyDescent="0.25">
      <c r="B12" s="257">
        <v>3</v>
      </c>
      <c r="C12" s="267" t="s">
        <v>510</v>
      </c>
      <c r="D12" s="257"/>
      <c r="E12" s="257"/>
      <c r="F12" s="257"/>
      <c r="G12" s="257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2:16" ht="27" customHeight="1" x14ac:dyDescent="0.25">
      <c r="B13" s="257"/>
      <c r="C13" s="261" t="s">
        <v>531</v>
      </c>
      <c r="D13" s="257"/>
      <c r="E13" s="257"/>
      <c r="F13" s="257"/>
      <c r="G13" s="257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2:16" ht="34.5" customHeight="1" x14ac:dyDescent="0.25">
      <c r="B14" s="331" t="s">
        <v>554</v>
      </c>
      <c r="C14" s="332"/>
      <c r="D14" s="268" t="s">
        <v>515</v>
      </c>
      <c r="E14" s="268" t="s">
        <v>515</v>
      </c>
      <c r="F14" s="268" t="s">
        <v>515</v>
      </c>
      <c r="G14" s="268" t="s">
        <v>515</v>
      </c>
      <c r="H14" s="268" t="s">
        <v>515</v>
      </c>
      <c r="I14" s="268" t="s">
        <v>515</v>
      </c>
      <c r="J14" s="268" t="s">
        <v>515</v>
      </c>
      <c r="K14" s="268" t="s">
        <v>515</v>
      </c>
      <c r="L14" s="268" t="s">
        <v>515</v>
      </c>
      <c r="M14" s="268" t="s">
        <v>515</v>
      </c>
      <c r="N14" s="268" t="s">
        <v>515</v>
      </c>
      <c r="O14" s="268" t="s">
        <v>515</v>
      </c>
      <c r="P14" s="269"/>
    </row>
    <row r="15" spans="2:16" ht="34.5" customHeight="1" x14ac:dyDescent="0.25">
      <c r="B15" s="331" t="s">
        <v>553</v>
      </c>
      <c r="C15" s="332"/>
      <c r="D15" s="268"/>
      <c r="E15" s="268"/>
      <c r="F15" s="268"/>
      <c r="G15" s="328" t="e">
        <f>G14+H14+I14+J14+K14+L14+M14+N14+O14</f>
        <v>#VALUE!</v>
      </c>
      <c r="H15" s="329"/>
      <c r="I15" s="329"/>
      <c r="J15" s="329"/>
      <c r="K15" s="329"/>
      <c r="L15" s="329"/>
      <c r="M15" s="329"/>
      <c r="N15" s="329"/>
      <c r="O15" s="330"/>
      <c r="P15" s="269"/>
    </row>
    <row r="16" spans="2:16" ht="42" customHeight="1" x14ac:dyDescent="0.25">
      <c r="B16" s="285" t="s">
        <v>72</v>
      </c>
      <c r="C16" s="286" t="s">
        <v>519</v>
      </c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</row>
    <row r="17" spans="2:16" ht="30" customHeight="1" x14ac:dyDescent="0.25">
      <c r="B17" s="257">
        <v>1</v>
      </c>
      <c r="C17" s="283" t="s">
        <v>508</v>
      </c>
      <c r="D17" s="258" t="s">
        <v>358</v>
      </c>
      <c r="E17" s="258" t="s">
        <v>549</v>
      </c>
      <c r="F17" s="258" t="s">
        <v>549</v>
      </c>
      <c r="G17" s="258" t="s">
        <v>358</v>
      </c>
      <c r="H17" s="258" t="s">
        <v>358</v>
      </c>
      <c r="I17" s="258" t="s">
        <v>358</v>
      </c>
      <c r="J17" s="258" t="s">
        <v>358</v>
      </c>
      <c r="K17" s="258" t="s">
        <v>358</v>
      </c>
      <c r="L17" s="258" t="s">
        <v>358</v>
      </c>
      <c r="M17" s="258" t="s">
        <v>358</v>
      </c>
      <c r="N17" s="258" t="s">
        <v>358</v>
      </c>
      <c r="O17" s="258" t="s">
        <v>358</v>
      </c>
      <c r="P17" s="258" t="s">
        <v>358</v>
      </c>
    </row>
    <row r="18" spans="2:16" ht="30" customHeight="1" x14ac:dyDescent="0.25">
      <c r="B18" s="257">
        <v>2</v>
      </c>
      <c r="C18" s="283" t="s">
        <v>511</v>
      </c>
      <c r="D18" s="257"/>
      <c r="E18" s="257"/>
      <c r="F18" s="257"/>
      <c r="G18" s="257"/>
      <c r="H18" s="258"/>
      <c r="I18" s="258"/>
      <c r="J18" s="258"/>
      <c r="K18" s="258"/>
      <c r="L18" s="258"/>
      <c r="M18" s="258"/>
      <c r="N18" s="258"/>
      <c r="O18" s="258"/>
      <c r="P18" s="257"/>
    </row>
    <row r="19" spans="2:16" ht="30" customHeight="1" x14ac:dyDescent="0.25">
      <c r="B19" s="257">
        <v>3</v>
      </c>
      <c r="C19" s="283" t="s">
        <v>507</v>
      </c>
      <c r="D19" s="257"/>
      <c r="E19" s="257"/>
      <c r="F19" s="257"/>
      <c r="G19" s="257"/>
      <c r="H19" s="258"/>
      <c r="I19" s="258"/>
      <c r="J19" s="258"/>
      <c r="K19" s="258"/>
      <c r="L19" s="258"/>
      <c r="M19" s="258"/>
      <c r="N19" s="258"/>
      <c r="O19" s="258"/>
      <c r="P19" s="257"/>
    </row>
    <row r="20" spans="2:16" ht="30" customHeight="1" x14ac:dyDescent="0.25">
      <c r="B20" s="257"/>
      <c r="C20" s="283"/>
      <c r="D20" s="257"/>
      <c r="E20" s="257"/>
      <c r="F20" s="257"/>
      <c r="G20" s="257"/>
      <c r="H20" s="258"/>
      <c r="I20" s="258"/>
      <c r="J20" s="258"/>
      <c r="K20" s="258"/>
      <c r="L20" s="258"/>
      <c r="M20" s="258"/>
      <c r="N20" s="258"/>
      <c r="O20" s="258"/>
      <c r="P20" s="257"/>
    </row>
    <row r="21" spans="2:16" ht="30" customHeight="1" x14ac:dyDescent="0.25">
      <c r="B21" s="257"/>
      <c r="C21" s="261" t="s">
        <v>532</v>
      </c>
      <c r="D21" s="257"/>
      <c r="E21" s="257"/>
      <c r="F21" s="257"/>
      <c r="G21" s="257"/>
      <c r="H21" s="258"/>
      <c r="I21" s="258"/>
      <c r="J21" s="258"/>
      <c r="K21" s="258"/>
      <c r="L21" s="258"/>
      <c r="M21" s="258"/>
      <c r="N21" s="258"/>
      <c r="O21" s="258"/>
      <c r="P21" s="257"/>
    </row>
    <row r="22" spans="2:16" ht="35.25" customHeight="1" x14ac:dyDescent="0.25">
      <c r="B22" s="331" t="s">
        <v>555</v>
      </c>
      <c r="C22" s="332"/>
      <c r="D22" s="268" t="s">
        <v>515</v>
      </c>
      <c r="E22" s="268" t="s">
        <v>515</v>
      </c>
      <c r="F22" s="268" t="s">
        <v>515</v>
      </c>
      <c r="G22" s="268" t="s">
        <v>515</v>
      </c>
      <c r="H22" s="268" t="s">
        <v>515</v>
      </c>
      <c r="I22" s="268" t="s">
        <v>515</v>
      </c>
      <c r="J22" s="268" t="s">
        <v>515</v>
      </c>
      <c r="K22" s="268" t="s">
        <v>515</v>
      </c>
      <c r="L22" s="268" t="s">
        <v>515</v>
      </c>
      <c r="M22" s="268" t="s">
        <v>515</v>
      </c>
      <c r="N22" s="268" t="s">
        <v>515</v>
      </c>
      <c r="O22" s="268" t="s">
        <v>515</v>
      </c>
      <c r="P22" s="269"/>
    </row>
    <row r="23" spans="2:16" ht="35.25" customHeight="1" x14ac:dyDescent="0.25">
      <c r="B23" s="331" t="s">
        <v>553</v>
      </c>
      <c r="C23" s="332"/>
      <c r="D23" s="268"/>
      <c r="E23" s="268"/>
      <c r="F23" s="268"/>
      <c r="G23" s="328" t="e">
        <f>G22+H22+I22+J22+K22+L22+M22+N22+O22</f>
        <v>#VALUE!</v>
      </c>
      <c r="H23" s="329"/>
      <c r="I23" s="329"/>
      <c r="J23" s="329"/>
      <c r="K23" s="329"/>
      <c r="L23" s="329"/>
      <c r="M23" s="329"/>
      <c r="N23" s="329"/>
      <c r="O23" s="330"/>
      <c r="P23" s="269"/>
    </row>
    <row r="24" spans="2:16" ht="48.75" customHeight="1" x14ac:dyDescent="0.25">
      <c r="B24" s="285" t="s">
        <v>78</v>
      </c>
      <c r="C24" s="286" t="s">
        <v>520</v>
      </c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</row>
    <row r="25" spans="2:16" ht="24.75" customHeight="1" x14ac:dyDescent="0.25">
      <c r="B25" s="257">
        <v>1</v>
      </c>
      <c r="C25" s="284" t="s">
        <v>516</v>
      </c>
      <c r="D25" s="258" t="s">
        <v>358</v>
      </c>
      <c r="E25" s="258" t="s">
        <v>549</v>
      </c>
      <c r="F25" s="258" t="s">
        <v>549</v>
      </c>
      <c r="G25" s="258" t="s">
        <v>358</v>
      </c>
      <c r="H25" s="258" t="s">
        <v>358</v>
      </c>
      <c r="I25" s="258" t="s">
        <v>358</v>
      </c>
      <c r="J25" s="258" t="s">
        <v>358</v>
      </c>
      <c r="K25" s="258" t="s">
        <v>358</v>
      </c>
      <c r="L25" s="258" t="s">
        <v>358</v>
      </c>
      <c r="M25" s="258" t="s">
        <v>358</v>
      </c>
      <c r="N25" s="258" t="s">
        <v>358</v>
      </c>
      <c r="O25" s="258" t="s">
        <v>358</v>
      </c>
      <c r="P25" s="258" t="s">
        <v>358</v>
      </c>
    </row>
    <row r="26" spans="2:16" ht="24.75" customHeight="1" x14ac:dyDescent="0.25">
      <c r="B26" s="257">
        <v>2</v>
      </c>
      <c r="C26" s="283" t="s">
        <v>517</v>
      </c>
      <c r="D26" s="257"/>
      <c r="E26" s="257"/>
      <c r="F26" s="257"/>
      <c r="G26" s="257"/>
      <c r="H26" s="258"/>
      <c r="I26" s="258"/>
      <c r="J26" s="258"/>
      <c r="K26" s="258"/>
      <c r="L26" s="258"/>
      <c r="M26" s="258"/>
      <c r="N26" s="258"/>
      <c r="O26" s="258"/>
      <c r="P26" s="257"/>
    </row>
    <row r="27" spans="2:16" ht="24.75" customHeight="1" x14ac:dyDescent="0.25">
      <c r="B27" s="257">
        <v>3</v>
      </c>
      <c r="C27" s="283" t="s">
        <v>525</v>
      </c>
      <c r="D27" s="257"/>
      <c r="E27" s="257"/>
      <c r="F27" s="257"/>
      <c r="G27" s="257"/>
      <c r="H27" s="258"/>
      <c r="I27" s="258"/>
      <c r="J27" s="258"/>
      <c r="K27" s="258"/>
      <c r="L27" s="258"/>
      <c r="M27" s="258"/>
      <c r="N27" s="258"/>
      <c r="O27" s="258"/>
      <c r="P27" s="257"/>
    </row>
    <row r="28" spans="2:16" ht="24.75" customHeight="1" x14ac:dyDescent="0.25">
      <c r="B28" s="257"/>
      <c r="C28" s="261" t="s">
        <v>532</v>
      </c>
      <c r="D28" s="257"/>
      <c r="E28" s="257"/>
      <c r="F28" s="257"/>
      <c r="G28" s="257"/>
      <c r="H28" s="258"/>
      <c r="I28" s="258"/>
      <c r="J28" s="258"/>
      <c r="K28" s="258"/>
      <c r="L28" s="258"/>
      <c r="M28" s="257"/>
      <c r="N28" s="258"/>
      <c r="O28" s="258"/>
      <c r="P28" s="257"/>
    </row>
    <row r="29" spans="2:16" ht="38.25" customHeight="1" x14ac:dyDescent="0.25">
      <c r="B29" s="331" t="s">
        <v>555</v>
      </c>
      <c r="C29" s="332"/>
      <c r="D29" s="268" t="s">
        <v>515</v>
      </c>
      <c r="E29" s="268" t="s">
        <v>515</v>
      </c>
      <c r="F29" s="268" t="s">
        <v>515</v>
      </c>
      <c r="G29" s="268" t="s">
        <v>515</v>
      </c>
      <c r="H29" s="268" t="s">
        <v>515</v>
      </c>
      <c r="I29" s="268" t="s">
        <v>515</v>
      </c>
      <c r="J29" s="268" t="s">
        <v>515</v>
      </c>
      <c r="K29" s="268" t="s">
        <v>515</v>
      </c>
      <c r="L29" s="268" t="s">
        <v>515</v>
      </c>
      <c r="M29" s="268" t="s">
        <v>515</v>
      </c>
      <c r="N29" s="268" t="s">
        <v>515</v>
      </c>
      <c r="O29" s="268" t="s">
        <v>515</v>
      </c>
      <c r="P29" s="269"/>
    </row>
    <row r="30" spans="2:16" ht="38.25" customHeight="1" x14ac:dyDescent="0.25">
      <c r="B30" s="331" t="s">
        <v>553</v>
      </c>
      <c r="C30" s="332"/>
      <c r="D30" s="268"/>
      <c r="E30" s="268"/>
      <c r="F30" s="268"/>
      <c r="G30" s="328" t="e">
        <f>G29+H29+I29+J29+K29+L29+M29+N29+O29</f>
        <v>#VALUE!</v>
      </c>
      <c r="H30" s="329"/>
      <c r="I30" s="329"/>
      <c r="J30" s="329"/>
      <c r="K30" s="329"/>
      <c r="L30" s="329"/>
      <c r="M30" s="329"/>
      <c r="N30" s="329"/>
      <c r="O30" s="330"/>
      <c r="P30" s="269"/>
    </row>
    <row r="31" spans="2:16" ht="51.75" customHeight="1" x14ac:dyDescent="0.25">
      <c r="B31" s="285" t="s">
        <v>84</v>
      </c>
      <c r="C31" s="286" t="s">
        <v>521</v>
      </c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</row>
    <row r="32" spans="2:16" ht="24.75" customHeight="1" x14ac:dyDescent="0.25">
      <c r="B32" s="257">
        <v>1</v>
      </c>
      <c r="C32" s="284" t="s">
        <v>523</v>
      </c>
      <c r="D32" s="258" t="s">
        <v>358</v>
      </c>
      <c r="E32" s="258" t="s">
        <v>549</v>
      </c>
      <c r="F32" s="258" t="s">
        <v>549</v>
      </c>
      <c r="G32" s="258" t="s">
        <v>358</v>
      </c>
      <c r="H32" s="258" t="s">
        <v>358</v>
      </c>
      <c r="I32" s="258" t="s">
        <v>358</v>
      </c>
      <c r="J32" s="258" t="s">
        <v>358</v>
      </c>
      <c r="K32" s="258" t="s">
        <v>358</v>
      </c>
      <c r="L32" s="258" t="s">
        <v>358</v>
      </c>
      <c r="M32" s="258" t="s">
        <v>358</v>
      </c>
      <c r="N32" s="258" t="s">
        <v>358</v>
      </c>
      <c r="O32" s="258" t="s">
        <v>358</v>
      </c>
      <c r="P32" s="258" t="s">
        <v>358</v>
      </c>
    </row>
    <row r="33" spans="2:16" ht="24.75" customHeight="1" x14ac:dyDescent="0.25">
      <c r="B33" s="257">
        <v>2</v>
      </c>
      <c r="C33" s="284" t="s">
        <v>524</v>
      </c>
      <c r="D33" s="257"/>
      <c r="E33" s="257"/>
      <c r="F33" s="257"/>
      <c r="G33" s="257"/>
      <c r="H33" s="258"/>
      <c r="I33" s="258"/>
      <c r="J33" s="258"/>
      <c r="K33" s="258"/>
      <c r="L33" s="258"/>
      <c r="M33" s="258"/>
      <c r="N33" s="258"/>
      <c r="O33" s="258"/>
      <c r="P33" s="257"/>
    </row>
    <row r="34" spans="2:16" ht="24.75" customHeight="1" x14ac:dyDescent="0.25">
      <c r="B34" s="257">
        <v>3</v>
      </c>
      <c r="C34" s="284" t="s">
        <v>522</v>
      </c>
      <c r="D34" s="257"/>
      <c r="E34" s="257"/>
      <c r="F34" s="257"/>
      <c r="G34" s="257"/>
      <c r="H34" s="258"/>
      <c r="I34" s="258"/>
      <c r="J34" s="258"/>
      <c r="K34" s="258"/>
      <c r="L34" s="258"/>
      <c r="M34" s="258"/>
      <c r="N34" s="258"/>
      <c r="O34" s="258"/>
      <c r="P34" s="257"/>
    </row>
    <row r="35" spans="2:16" ht="24.75" customHeight="1" x14ac:dyDescent="0.25">
      <c r="B35" s="257"/>
      <c r="C35" s="261" t="s">
        <v>532</v>
      </c>
      <c r="D35" s="257"/>
      <c r="E35" s="257"/>
      <c r="F35" s="257"/>
      <c r="G35" s="257"/>
      <c r="H35" s="258"/>
      <c r="I35" s="258"/>
      <c r="J35" s="258"/>
      <c r="K35" s="258"/>
      <c r="L35" s="258"/>
      <c r="M35" s="257"/>
      <c r="N35" s="258"/>
      <c r="O35" s="258"/>
      <c r="P35" s="257"/>
    </row>
    <row r="36" spans="2:16" ht="34.5" customHeight="1" x14ac:dyDescent="0.25">
      <c r="B36" s="331" t="s">
        <v>548</v>
      </c>
      <c r="C36" s="332"/>
      <c r="D36" s="268" t="s">
        <v>515</v>
      </c>
      <c r="E36" s="268" t="s">
        <v>515</v>
      </c>
      <c r="F36" s="268" t="s">
        <v>515</v>
      </c>
      <c r="G36" s="268" t="s">
        <v>515</v>
      </c>
      <c r="H36" s="268" t="s">
        <v>515</v>
      </c>
      <c r="I36" s="268" t="s">
        <v>515</v>
      </c>
      <c r="J36" s="268" t="s">
        <v>515</v>
      </c>
      <c r="K36" s="268" t="s">
        <v>515</v>
      </c>
      <c r="L36" s="268" t="s">
        <v>515</v>
      </c>
      <c r="M36" s="268" t="s">
        <v>515</v>
      </c>
      <c r="N36" s="268" t="s">
        <v>515</v>
      </c>
      <c r="O36" s="268" t="s">
        <v>515</v>
      </c>
      <c r="P36" s="269"/>
    </row>
    <row r="37" spans="2:16" ht="34.5" customHeight="1" x14ac:dyDescent="0.25">
      <c r="B37" s="331" t="s">
        <v>553</v>
      </c>
      <c r="C37" s="332"/>
      <c r="D37" s="268"/>
      <c r="E37" s="268"/>
      <c r="F37" s="268"/>
      <c r="G37" s="328" t="e">
        <f>G36+H36+I36+J36+K36+L36+M36+N36+O36</f>
        <v>#VALUE!</v>
      </c>
      <c r="H37" s="329"/>
      <c r="I37" s="329"/>
      <c r="J37" s="329"/>
      <c r="K37" s="329"/>
      <c r="L37" s="329"/>
      <c r="M37" s="329"/>
      <c r="N37" s="329"/>
      <c r="O37" s="330"/>
      <c r="P37" s="269"/>
    </row>
    <row r="38" spans="2:16" ht="56.25" customHeight="1" x14ac:dyDescent="0.25">
      <c r="B38" s="285" t="s">
        <v>526</v>
      </c>
      <c r="C38" s="286" t="s">
        <v>580</v>
      </c>
      <c r="D38" s="257"/>
      <c r="E38" s="257"/>
      <c r="F38" s="257"/>
      <c r="G38" s="257"/>
      <c r="H38" s="258"/>
      <c r="I38" s="258"/>
      <c r="J38" s="258"/>
      <c r="K38" s="258"/>
      <c r="L38" s="258"/>
      <c r="M38" s="257"/>
      <c r="N38" s="258"/>
      <c r="O38" s="258"/>
      <c r="P38" s="257"/>
    </row>
    <row r="39" spans="2:16" ht="29.25" customHeight="1" x14ac:dyDescent="0.25">
      <c r="B39" s="257">
        <v>1</v>
      </c>
      <c r="C39" s="267" t="s">
        <v>527</v>
      </c>
      <c r="D39" s="258" t="s">
        <v>358</v>
      </c>
      <c r="E39" s="258" t="s">
        <v>550</v>
      </c>
      <c r="F39" s="258" t="s">
        <v>549</v>
      </c>
      <c r="G39" s="258" t="s">
        <v>358</v>
      </c>
      <c r="H39" s="258" t="s">
        <v>358</v>
      </c>
      <c r="I39" s="258" t="s">
        <v>358</v>
      </c>
      <c r="J39" s="258" t="s">
        <v>358</v>
      </c>
      <c r="K39" s="258" t="s">
        <v>358</v>
      </c>
      <c r="L39" s="258" t="s">
        <v>358</v>
      </c>
      <c r="M39" s="258" t="s">
        <v>358</v>
      </c>
      <c r="N39" s="258" t="s">
        <v>358</v>
      </c>
      <c r="O39" s="258" t="s">
        <v>358</v>
      </c>
      <c r="P39" s="258" t="s">
        <v>358</v>
      </c>
    </row>
    <row r="40" spans="2:16" ht="29.25" customHeight="1" x14ac:dyDescent="0.25">
      <c r="B40" s="257">
        <v>2</v>
      </c>
      <c r="C40" s="267" t="s">
        <v>528</v>
      </c>
      <c r="D40" s="257"/>
      <c r="E40" s="257"/>
      <c r="F40" s="257"/>
      <c r="G40" s="257"/>
      <c r="H40" s="258"/>
      <c r="I40" s="258"/>
      <c r="J40" s="258"/>
      <c r="K40" s="258"/>
      <c r="L40" s="258"/>
      <c r="M40" s="257"/>
      <c r="N40" s="258"/>
      <c r="O40" s="258"/>
      <c r="P40" s="257"/>
    </row>
    <row r="41" spans="2:16" ht="29.25" customHeight="1" x14ac:dyDescent="0.25">
      <c r="B41" s="257">
        <v>3</v>
      </c>
      <c r="C41" s="267" t="s">
        <v>529</v>
      </c>
      <c r="D41" s="257"/>
      <c r="E41" s="257"/>
      <c r="F41" s="257"/>
      <c r="G41" s="257"/>
      <c r="H41" s="258"/>
      <c r="I41" s="258"/>
      <c r="J41" s="258"/>
      <c r="K41" s="258"/>
      <c r="L41" s="258"/>
      <c r="M41" s="257"/>
      <c r="N41" s="258"/>
      <c r="O41" s="258"/>
      <c r="P41" s="257"/>
    </row>
    <row r="42" spans="2:16" ht="37.5" customHeight="1" x14ac:dyDescent="0.25">
      <c r="B42" s="331" t="s">
        <v>548</v>
      </c>
      <c r="C42" s="332"/>
      <c r="D42" s="268" t="s">
        <v>547</v>
      </c>
      <c r="E42" s="268" t="s">
        <v>550</v>
      </c>
      <c r="F42" s="268" t="s">
        <v>515</v>
      </c>
      <c r="G42" s="268" t="s">
        <v>515</v>
      </c>
      <c r="H42" s="268" t="s">
        <v>515</v>
      </c>
      <c r="I42" s="268" t="s">
        <v>515</v>
      </c>
      <c r="J42" s="268" t="s">
        <v>515</v>
      </c>
      <c r="K42" s="268" t="s">
        <v>515</v>
      </c>
      <c r="L42" s="268" t="s">
        <v>515</v>
      </c>
      <c r="M42" s="268" t="s">
        <v>515</v>
      </c>
      <c r="N42" s="268" t="s">
        <v>515</v>
      </c>
      <c r="O42" s="268" t="s">
        <v>515</v>
      </c>
      <c r="P42" s="269"/>
    </row>
    <row r="43" spans="2:16" ht="39" customHeight="1" thickBot="1" x14ac:dyDescent="0.3">
      <c r="B43" s="336" t="s">
        <v>553</v>
      </c>
      <c r="C43" s="337"/>
      <c r="D43" s="308"/>
      <c r="E43" s="308"/>
      <c r="F43" s="308"/>
      <c r="G43" s="333" t="e">
        <f>G42+H42+I42+J42+K42+L42+M42+N42+O42</f>
        <v>#VALUE!</v>
      </c>
      <c r="H43" s="334"/>
      <c r="I43" s="334"/>
      <c r="J43" s="334"/>
      <c r="K43" s="334"/>
      <c r="L43" s="334"/>
      <c r="M43" s="334"/>
      <c r="N43" s="334"/>
      <c r="O43" s="335"/>
      <c r="P43" s="310"/>
    </row>
    <row r="44" spans="2:16" ht="39" customHeight="1" thickBot="1" x14ac:dyDescent="0.3">
      <c r="B44" s="342" t="s">
        <v>571</v>
      </c>
      <c r="C44" s="343"/>
      <c r="D44" s="309"/>
      <c r="E44" s="309"/>
      <c r="F44" s="309"/>
      <c r="G44" s="311" t="e">
        <f>G14+G22+G29+G36+G42</f>
        <v>#VALUE!</v>
      </c>
      <c r="H44" s="311" t="e">
        <f t="shared" ref="H44:O44" si="0">H14+H22+H29+H36+H42</f>
        <v>#VALUE!</v>
      </c>
      <c r="I44" s="311" t="e">
        <f t="shared" si="0"/>
        <v>#VALUE!</v>
      </c>
      <c r="J44" s="311" t="e">
        <f t="shared" si="0"/>
        <v>#VALUE!</v>
      </c>
      <c r="K44" s="311" t="e">
        <f t="shared" si="0"/>
        <v>#VALUE!</v>
      </c>
      <c r="L44" s="311" t="e">
        <f t="shared" si="0"/>
        <v>#VALUE!</v>
      </c>
      <c r="M44" s="311" t="e">
        <f t="shared" si="0"/>
        <v>#VALUE!</v>
      </c>
      <c r="N44" s="311" t="e">
        <f t="shared" si="0"/>
        <v>#VALUE!</v>
      </c>
      <c r="O44" s="311" t="e">
        <f t="shared" si="0"/>
        <v>#VALUE!</v>
      </c>
      <c r="P44" s="312"/>
    </row>
    <row r="45" spans="2:16" ht="20.25" customHeight="1" x14ac:dyDescent="0.25">
      <c r="B45" s="270"/>
      <c r="C45" s="270"/>
      <c r="D45" s="255"/>
      <c r="E45" s="255"/>
      <c r="F45" s="255"/>
      <c r="G45" s="255"/>
      <c r="H45" s="260"/>
      <c r="I45" s="260"/>
      <c r="J45" s="260"/>
      <c r="K45" s="260"/>
      <c r="L45" s="260"/>
      <c r="M45" s="260"/>
      <c r="N45" s="260"/>
      <c r="O45" s="260"/>
      <c r="P45" s="260"/>
    </row>
    <row r="46" spans="2:16" ht="33.75" customHeight="1" x14ac:dyDescent="0.25">
      <c r="B46" s="339" t="s">
        <v>551</v>
      </c>
      <c r="C46" s="339"/>
      <c r="D46" s="339"/>
      <c r="E46" s="255"/>
      <c r="F46" s="255"/>
      <c r="G46" s="255"/>
      <c r="H46" s="260"/>
      <c r="I46" s="260"/>
      <c r="J46" s="260"/>
      <c r="K46" s="260"/>
      <c r="L46" s="260"/>
      <c r="M46" s="260"/>
      <c r="N46" s="260"/>
      <c r="O46" s="260"/>
      <c r="P46" s="260"/>
    </row>
    <row r="47" spans="2:16" ht="29.25" customHeight="1" x14ac:dyDescent="0.25">
      <c r="B47" s="338" t="s">
        <v>546</v>
      </c>
      <c r="C47" s="338"/>
      <c r="D47" s="294" t="e">
        <f>D14+D22+D29+D36+D42</f>
        <v>#VALUE!</v>
      </c>
      <c r="E47" s="255"/>
      <c r="F47" s="255"/>
      <c r="G47" s="255"/>
      <c r="H47" s="260"/>
      <c r="I47" s="260"/>
      <c r="J47" s="260"/>
      <c r="K47" s="260"/>
      <c r="L47" s="260"/>
      <c r="M47" s="260"/>
      <c r="N47" s="260"/>
      <c r="O47" s="260"/>
      <c r="P47" s="260"/>
    </row>
    <row r="48" spans="2:16" ht="20.25" customHeight="1" x14ac:dyDescent="0.25">
      <c r="B48" s="304" t="s">
        <v>537</v>
      </c>
      <c r="C48" s="305" t="s">
        <v>557</v>
      </c>
      <c r="D48" s="305" t="e">
        <f>D14/D47</f>
        <v>#VALUE!</v>
      </c>
      <c r="E48" s="255"/>
      <c r="F48" s="255"/>
      <c r="G48" s="255"/>
      <c r="H48" s="260"/>
      <c r="I48" s="260"/>
      <c r="J48" s="260"/>
      <c r="K48" s="260"/>
      <c r="L48" s="260"/>
      <c r="M48" s="260"/>
      <c r="N48" s="260"/>
      <c r="O48" s="260"/>
      <c r="P48" s="260"/>
    </row>
    <row r="49" spans="2:16" ht="20.25" customHeight="1" x14ac:dyDescent="0.25">
      <c r="B49" s="304" t="s">
        <v>538</v>
      </c>
      <c r="C49" s="305" t="s">
        <v>558</v>
      </c>
      <c r="D49" s="305" t="e">
        <f>D22/D47</f>
        <v>#VALUE!</v>
      </c>
      <c r="E49" s="255"/>
      <c r="F49" s="255"/>
      <c r="G49" s="255"/>
      <c r="H49" s="260"/>
      <c r="I49" s="260"/>
      <c r="J49" s="260"/>
      <c r="K49" s="260"/>
      <c r="L49" s="260"/>
      <c r="M49" s="260"/>
      <c r="N49" s="260"/>
      <c r="O49" s="260"/>
      <c r="P49" s="260"/>
    </row>
    <row r="50" spans="2:16" ht="20.25" customHeight="1" x14ac:dyDescent="0.25">
      <c r="B50" s="304" t="s">
        <v>539</v>
      </c>
      <c r="C50" s="305" t="s">
        <v>559</v>
      </c>
      <c r="D50" s="305" t="e">
        <f>D29/D47</f>
        <v>#VALUE!</v>
      </c>
      <c r="E50" s="255"/>
      <c r="F50" s="255"/>
      <c r="G50" s="255"/>
      <c r="H50" s="260"/>
      <c r="I50" s="260"/>
      <c r="J50" s="260"/>
      <c r="K50" s="260"/>
      <c r="L50" s="260"/>
      <c r="M50" s="260"/>
      <c r="N50" s="260"/>
      <c r="O50" s="260"/>
      <c r="P50" s="260"/>
    </row>
    <row r="51" spans="2:16" ht="20.25" customHeight="1" x14ac:dyDescent="0.25">
      <c r="B51" s="304" t="s">
        <v>541</v>
      </c>
      <c r="C51" s="305" t="s">
        <v>560</v>
      </c>
      <c r="D51" s="305" t="e">
        <f>D36/D47</f>
        <v>#VALUE!</v>
      </c>
      <c r="E51" s="255"/>
      <c r="F51" s="255"/>
      <c r="G51" s="255"/>
      <c r="H51" s="260"/>
      <c r="I51" s="260"/>
      <c r="J51" s="260"/>
      <c r="K51" s="260"/>
      <c r="L51" s="260"/>
      <c r="M51" s="260"/>
      <c r="N51" s="260"/>
      <c r="O51" s="260"/>
      <c r="P51" s="260"/>
    </row>
    <row r="52" spans="2:16" ht="34.5" customHeight="1" x14ac:dyDescent="0.25">
      <c r="B52" s="304" t="s">
        <v>542</v>
      </c>
      <c r="C52" s="306" t="s">
        <v>561</v>
      </c>
      <c r="D52" s="305" t="e">
        <f>D47/D42</f>
        <v>#VALUE!</v>
      </c>
      <c r="E52" s="255"/>
      <c r="F52" s="255"/>
      <c r="G52" s="255"/>
      <c r="H52" s="260"/>
      <c r="I52" s="260"/>
      <c r="J52" s="260"/>
      <c r="K52" s="260"/>
      <c r="L52" s="260"/>
      <c r="M52" s="260"/>
      <c r="N52" s="260"/>
      <c r="O52" s="260"/>
      <c r="P52" s="260"/>
    </row>
    <row r="53" spans="2:16" ht="20.25" customHeight="1" x14ac:dyDescent="0.25">
      <c r="B53" s="259"/>
      <c r="E53" s="255"/>
      <c r="F53" s="255"/>
      <c r="G53" s="255"/>
      <c r="H53" s="260"/>
      <c r="I53" s="260"/>
      <c r="J53" s="260"/>
      <c r="K53" s="260"/>
      <c r="L53" s="260"/>
      <c r="M53" s="260"/>
      <c r="N53" s="260"/>
      <c r="O53" s="260"/>
      <c r="P53" s="260"/>
    </row>
    <row r="54" spans="2:16" ht="34.5" customHeight="1" x14ac:dyDescent="0.25">
      <c r="B54" s="339" t="s">
        <v>533</v>
      </c>
      <c r="C54" s="339"/>
      <c r="D54" s="339"/>
      <c r="E54" s="291"/>
      <c r="F54" s="340"/>
      <c r="G54" s="340"/>
      <c r="H54" s="340"/>
      <c r="I54" s="291"/>
      <c r="J54" s="340"/>
      <c r="K54" s="340"/>
      <c r="L54" s="340"/>
      <c r="M54" s="291"/>
      <c r="N54" s="340"/>
      <c r="O54" s="340"/>
      <c r="P54" s="340"/>
    </row>
    <row r="55" spans="2:16" ht="34.5" customHeight="1" x14ac:dyDescent="0.25">
      <c r="B55" s="338" t="s">
        <v>67</v>
      </c>
      <c r="C55" s="338"/>
      <c r="D55" s="290" t="s">
        <v>530</v>
      </c>
      <c r="E55" s="292"/>
      <c r="F55" s="341"/>
      <c r="G55" s="341"/>
      <c r="H55" s="260"/>
      <c r="I55" s="292"/>
      <c r="J55" s="341"/>
      <c r="K55" s="341"/>
      <c r="L55" s="260"/>
      <c r="M55" s="292"/>
      <c r="N55" s="341"/>
      <c r="O55" s="341"/>
      <c r="P55" s="260"/>
    </row>
    <row r="56" spans="2:16" ht="34.5" customHeight="1" x14ac:dyDescent="0.25">
      <c r="B56" s="289" t="s">
        <v>537</v>
      </c>
      <c r="C56" s="293" t="s">
        <v>534</v>
      </c>
      <c r="D56" s="288" t="e">
        <f>E14/D55</f>
        <v>#VALUE!</v>
      </c>
      <c r="E56" s="255"/>
      <c r="F56" s="260"/>
      <c r="G56" s="303"/>
      <c r="H56" s="255"/>
      <c r="I56" s="260"/>
      <c r="J56" s="260"/>
      <c r="K56" s="303"/>
      <c r="M56" s="260"/>
      <c r="N56" s="260"/>
      <c r="O56" s="303"/>
      <c r="P56" s="255"/>
    </row>
    <row r="57" spans="2:16" ht="34.5" customHeight="1" x14ac:dyDescent="0.25">
      <c r="B57" s="289" t="s">
        <v>538</v>
      </c>
      <c r="C57" s="293" t="s">
        <v>535</v>
      </c>
      <c r="D57" s="288" t="e">
        <f>E22/D55</f>
        <v>#VALUE!</v>
      </c>
      <c r="E57" s="255"/>
      <c r="F57" s="260"/>
      <c r="G57" s="303"/>
      <c r="H57" s="255"/>
      <c r="I57" s="260"/>
      <c r="J57" s="260"/>
      <c r="K57" s="303"/>
      <c r="M57" s="260"/>
      <c r="N57" s="260"/>
      <c r="O57" s="303"/>
      <c r="P57" s="255"/>
    </row>
    <row r="58" spans="2:16" ht="34.5" customHeight="1" x14ac:dyDescent="0.25">
      <c r="B58" s="289" t="s">
        <v>539</v>
      </c>
      <c r="C58" s="293" t="s">
        <v>536</v>
      </c>
      <c r="D58" s="288" t="e">
        <f>E29/D55</f>
        <v>#VALUE!</v>
      </c>
      <c r="E58" s="262"/>
      <c r="F58" s="260"/>
      <c r="G58" s="303"/>
      <c r="H58" s="255"/>
      <c r="I58" s="262"/>
      <c r="J58" s="260"/>
      <c r="K58" s="303"/>
      <c r="M58" s="262"/>
      <c r="N58" s="260"/>
      <c r="O58" s="303"/>
      <c r="P58" s="255"/>
    </row>
    <row r="59" spans="2:16" ht="34.5" customHeight="1" x14ac:dyDescent="0.25">
      <c r="B59" s="289" t="s">
        <v>541</v>
      </c>
      <c r="C59" s="293" t="s">
        <v>540</v>
      </c>
      <c r="D59" s="288" t="e">
        <f>D36/D55</f>
        <v>#VALUE!</v>
      </c>
      <c r="F59" s="260"/>
      <c r="G59" s="303"/>
      <c r="H59" s="255"/>
      <c r="J59" s="260"/>
      <c r="K59" s="303"/>
      <c r="N59" s="260"/>
      <c r="O59" s="303"/>
      <c r="P59" s="255"/>
    </row>
    <row r="60" spans="2:16" ht="34.5" customHeight="1" x14ac:dyDescent="0.25">
      <c r="B60" s="344" t="s">
        <v>543</v>
      </c>
      <c r="C60" s="344"/>
      <c r="D60" s="295" t="e">
        <f>SUM(D56:D59)</f>
        <v>#VALUE!</v>
      </c>
      <c r="F60" s="260"/>
      <c r="G60" s="303"/>
      <c r="H60" s="255"/>
      <c r="J60" s="260"/>
      <c r="K60" s="303"/>
      <c r="N60" s="260"/>
      <c r="O60" s="303"/>
      <c r="P60" s="255"/>
    </row>
    <row r="61" spans="2:16" ht="20.25" customHeight="1" x14ac:dyDescent="0.25">
      <c r="F61" s="260"/>
      <c r="G61" s="303"/>
      <c r="H61" s="255"/>
      <c r="J61" s="260"/>
      <c r="K61" s="303"/>
      <c r="N61" s="260"/>
      <c r="O61" s="303"/>
      <c r="P61" s="255"/>
    </row>
    <row r="62" spans="2:16" ht="26.25" customHeight="1" x14ac:dyDescent="0.25">
      <c r="B62" s="339" t="s">
        <v>545</v>
      </c>
      <c r="C62" s="339"/>
      <c r="D62" s="339"/>
      <c r="F62" s="260"/>
      <c r="G62" s="303"/>
      <c r="H62" s="255"/>
      <c r="J62" s="260"/>
      <c r="K62" s="303"/>
      <c r="N62" s="260"/>
      <c r="O62" s="303"/>
      <c r="P62" s="255"/>
    </row>
    <row r="63" spans="2:16" ht="26.25" customHeight="1" x14ac:dyDescent="0.25">
      <c r="B63" s="338" t="s">
        <v>552</v>
      </c>
      <c r="C63" s="338"/>
      <c r="D63" s="294" t="e">
        <f>G15+G30+G37+G43</f>
        <v>#VALUE!</v>
      </c>
    </row>
    <row r="64" spans="2:16" s="254" customFormat="1" ht="26.25" customHeight="1" x14ac:dyDescent="0.25">
      <c r="B64" s="288">
        <v>6</v>
      </c>
      <c r="C64" s="293" t="s">
        <v>562</v>
      </c>
      <c r="D64" s="307" t="e">
        <f>G44/D63</f>
        <v>#VALUE!</v>
      </c>
      <c r="L64" s="255"/>
      <c r="M64" s="255"/>
      <c r="N64" s="255"/>
      <c r="O64" s="255"/>
    </row>
    <row r="65" spans="2:15" s="254" customFormat="1" ht="26.25" customHeight="1" x14ac:dyDescent="0.25">
      <c r="B65" s="288">
        <v>7</v>
      </c>
      <c r="C65" s="307" t="s">
        <v>563</v>
      </c>
      <c r="D65" s="307" t="e">
        <f>H44/D63</f>
        <v>#VALUE!</v>
      </c>
      <c r="L65" s="255"/>
      <c r="M65" s="255"/>
      <c r="N65" s="255"/>
      <c r="O65" s="255"/>
    </row>
    <row r="66" spans="2:15" s="254" customFormat="1" ht="26.25" customHeight="1" x14ac:dyDescent="0.25">
      <c r="B66" s="288">
        <v>8</v>
      </c>
      <c r="C66" s="307" t="s">
        <v>564</v>
      </c>
      <c r="D66" s="307" t="e">
        <f>I44/D63</f>
        <v>#VALUE!</v>
      </c>
      <c r="L66" s="255"/>
      <c r="M66" s="255"/>
      <c r="N66" s="255"/>
      <c r="O66" s="255"/>
    </row>
    <row r="67" spans="2:15" s="254" customFormat="1" ht="26.25" customHeight="1" x14ac:dyDescent="0.25">
      <c r="B67" s="288">
        <v>9</v>
      </c>
      <c r="C67" s="307" t="s">
        <v>565</v>
      </c>
      <c r="D67" s="307" t="e">
        <f>J44/D63</f>
        <v>#VALUE!</v>
      </c>
      <c r="L67" s="255"/>
      <c r="M67" s="255"/>
      <c r="N67" s="255"/>
      <c r="O67" s="255"/>
    </row>
    <row r="68" spans="2:15" s="254" customFormat="1" ht="26.25" customHeight="1" x14ac:dyDescent="0.25">
      <c r="B68" s="288">
        <v>10</v>
      </c>
      <c r="C68" s="293" t="s">
        <v>566</v>
      </c>
      <c r="D68" s="307" t="e">
        <f>K44/D63</f>
        <v>#VALUE!</v>
      </c>
      <c r="L68" s="255"/>
      <c r="M68" s="255"/>
      <c r="N68" s="255"/>
      <c r="O68" s="255"/>
    </row>
    <row r="69" spans="2:15" s="254" customFormat="1" ht="26.25" customHeight="1" x14ac:dyDescent="0.25">
      <c r="B69" s="288">
        <v>11</v>
      </c>
      <c r="C69" s="293" t="s">
        <v>567</v>
      </c>
      <c r="D69" s="307" t="e">
        <f>L44/D63</f>
        <v>#VALUE!</v>
      </c>
      <c r="L69" s="255"/>
      <c r="M69" s="255"/>
      <c r="N69" s="255"/>
      <c r="O69" s="255"/>
    </row>
    <row r="70" spans="2:15" s="254" customFormat="1" ht="26.25" customHeight="1" x14ac:dyDescent="0.25">
      <c r="B70" s="288">
        <v>12</v>
      </c>
      <c r="C70" s="307" t="s">
        <v>568</v>
      </c>
      <c r="D70" s="307" t="e">
        <f>M44/D63</f>
        <v>#VALUE!</v>
      </c>
      <c r="L70" s="255"/>
      <c r="M70" s="255"/>
      <c r="N70" s="255"/>
      <c r="O70" s="255"/>
    </row>
    <row r="71" spans="2:15" s="254" customFormat="1" ht="26.25" customHeight="1" x14ac:dyDescent="0.25">
      <c r="B71" s="288">
        <v>13</v>
      </c>
      <c r="C71" s="307" t="s">
        <v>569</v>
      </c>
      <c r="D71" s="307" t="e">
        <f>N44/D63</f>
        <v>#VALUE!</v>
      </c>
      <c r="L71" s="255"/>
      <c r="M71" s="255"/>
      <c r="N71" s="255"/>
      <c r="O71" s="255"/>
    </row>
    <row r="72" spans="2:15" s="254" customFormat="1" ht="26.25" customHeight="1" x14ac:dyDescent="0.25">
      <c r="B72" s="288">
        <v>14</v>
      </c>
      <c r="C72" s="307" t="s">
        <v>570</v>
      </c>
      <c r="D72" s="307" t="e">
        <f>O44/D63</f>
        <v>#VALUE!</v>
      </c>
      <c r="L72" s="255"/>
      <c r="M72" s="255"/>
      <c r="N72" s="255"/>
      <c r="O72" s="255"/>
    </row>
  </sheetData>
  <mergeCells count="39">
    <mergeCell ref="B62:D62"/>
    <mergeCell ref="B63:C63"/>
    <mergeCell ref="N54:P54"/>
    <mergeCell ref="B55:C55"/>
    <mergeCell ref="F55:G55"/>
    <mergeCell ref="J55:K55"/>
    <mergeCell ref="N55:O55"/>
    <mergeCell ref="B60:C60"/>
    <mergeCell ref="J54:L54"/>
    <mergeCell ref="B44:C44"/>
    <mergeCell ref="B46:D46"/>
    <mergeCell ref="B47:C47"/>
    <mergeCell ref="B54:D54"/>
    <mergeCell ref="F54:H54"/>
    <mergeCell ref="B36:C36"/>
    <mergeCell ref="B37:C37"/>
    <mergeCell ref="G37:O37"/>
    <mergeCell ref="B42:C42"/>
    <mergeCell ref="B43:C43"/>
    <mergeCell ref="G43:O43"/>
    <mergeCell ref="B22:C22"/>
    <mergeCell ref="B23:C23"/>
    <mergeCell ref="G23:O23"/>
    <mergeCell ref="B29:C29"/>
    <mergeCell ref="B30:C30"/>
    <mergeCell ref="G30:O30"/>
    <mergeCell ref="P5:P7"/>
    <mergeCell ref="G6:I6"/>
    <mergeCell ref="J6:K6"/>
    <mergeCell ref="L6:O6"/>
    <mergeCell ref="B14:C14"/>
    <mergeCell ref="B15:C15"/>
    <mergeCell ref="G15:O15"/>
    <mergeCell ref="B5:B7"/>
    <mergeCell ref="C5:C7"/>
    <mergeCell ref="D5:D7"/>
    <mergeCell ref="E5:E7"/>
    <mergeCell ref="F5:F7"/>
    <mergeCell ref="G5:O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8B70A-09B1-4356-8473-FDE1E500C009}">
  <dimension ref="B2:P72"/>
  <sheetViews>
    <sheetView workbookViewId="0">
      <selection activeCell="D9" sqref="D9"/>
    </sheetView>
  </sheetViews>
  <sheetFormatPr defaultColWidth="8.85546875" defaultRowHeight="12" x14ac:dyDescent="0.25"/>
  <cols>
    <col min="1" max="1" width="4.5703125" style="253" customWidth="1"/>
    <col min="2" max="2" width="4.28515625" style="253" customWidth="1"/>
    <col min="3" max="3" width="64" style="253" customWidth="1"/>
    <col min="4" max="4" width="18" style="253" customWidth="1"/>
    <col min="5" max="11" width="18" style="254" customWidth="1"/>
    <col min="12" max="15" width="18" style="255" customWidth="1"/>
    <col min="16" max="16" width="18" style="254" customWidth="1"/>
    <col min="17" max="17" width="14.28515625" style="253" customWidth="1"/>
    <col min="18" max="21" width="12.7109375" style="253" customWidth="1"/>
    <col min="22" max="16384" width="8.85546875" style="253"/>
  </cols>
  <sheetData>
    <row r="2" spans="2:16" x14ac:dyDescent="0.25">
      <c r="B2" s="264" t="s">
        <v>495</v>
      </c>
    </row>
    <row r="3" spans="2:16" x14ac:dyDescent="0.2">
      <c r="B3" s="266" t="s">
        <v>147</v>
      </c>
      <c r="C3" s="265"/>
      <c r="D3" s="265"/>
      <c r="E3" s="265"/>
      <c r="F3" s="265"/>
      <c r="G3" s="265"/>
      <c r="H3" s="265"/>
      <c r="I3" s="265"/>
      <c r="J3" s="265"/>
      <c r="K3" s="265"/>
    </row>
    <row r="4" spans="2:16" ht="15" customHeight="1" x14ac:dyDescent="0.25">
      <c r="B4" s="263" t="s">
        <v>574</v>
      </c>
    </row>
    <row r="5" spans="2:16" ht="21" customHeight="1" x14ac:dyDescent="0.25">
      <c r="B5" s="346" t="s">
        <v>63</v>
      </c>
      <c r="C5" s="353" t="s">
        <v>575</v>
      </c>
      <c r="D5" s="345" t="s">
        <v>513</v>
      </c>
      <c r="E5" s="345" t="s">
        <v>64</v>
      </c>
      <c r="F5" s="347" t="s">
        <v>509</v>
      </c>
      <c r="G5" s="350" t="s">
        <v>205</v>
      </c>
      <c r="H5" s="351"/>
      <c r="I5" s="351"/>
      <c r="J5" s="351"/>
      <c r="K5" s="351"/>
      <c r="L5" s="351"/>
      <c r="M5" s="351"/>
      <c r="N5" s="351"/>
      <c r="O5" s="352"/>
      <c r="P5" s="345" t="s">
        <v>514</v>
      </c>
    </row>
    <row r="6" spans="2:16" ht="21" customHeight="1" x14ac:dyDescent="0.25">
      <c r="B6" s="346"/>
      <c r="C6" s="354"/>
      <c r="D6" s="345"/>
      <c r="E6" s="345"/>
      <c r="F6" s="348"/>
      <c r="G6" s="350" t="s">
        <v>505</v>
      </c>
      <c r="H6" s="351"/>
      <c r="I6" s="351"/>
      <c r="J6" s="350" t="s">
        <v>506</v>
      </c>
      <c r="K6" s="352"/>
      <c r="L6" s="350" t="s">
        <v>544</v>
      </c>
      <c r="M6" s="351"/>
      <c r="N6" s="351"/>
      <c r="O6" s="352"/>
      <c r="P6" s="345"/>
    </row>
    <row r="7" spans="2:16" ht="67.5" customHeight="1" x14ac:dyDescent="0.25">
      <c r="B7" s="346"/>
      <c r="C7" s="355"/>
      <c r="D7" s="345"/>
      <c r="E7" s="345"/>
      <c r="F7" s="349"/>
      <c r="G7" s="256" t="s">
        <v>499</v>
      </c>
      <c r="H7" s="256" t="s">
        <v>500</v>
      </c>
      <c r="I7" s="256" t="s">
        <v>501</v>
      </c>
      <c r="J7" s="256" t="s">
        <v>503</v>
      </c>
      <c r="K7" s="256" t="s">
        <v>504</v>
      </c>
      <c r="L7" s="256" t="s">
        <v>502</v>
      </c>
      <c r="M7" s="256" t="s">
        <v>65</v>
      </c>
      <c r="N7" s="256" t="s">
        <v>66</v>
      </c>
      <c r="O7" s="256" t="s">
        <v>556</v>
      </c>
      <c r="P7" s="345"/>
    </row>
    <row r="8" spans="2:16" ht="29.25" customHeight="1" x14ac:dyDescent="0.25">
      <c r="B8" s="299">
        <v>1</v>
      </c>
      <c r="C8" s="302">
        <v>2</v>
      </c>
      <c r="D8" s="300">
        <v>3</v>
      </c>
      <c r="E8" s="300">
        <v>4</v>
      </c>
      <c r="F8" s="301">
        <v>5</v>
      </c>
      <c r="G8" s="300">
        <v>6</v>
      </c>
      <c r="H8" s="300">
        <v>7</v>
      </c>
      <c r="I8" s="300">
        <v>8</v>
      </c>
      <c r="J8" s="300">
        <v>9</v>
      </c>
      <c r="K8" s="300">
        <v>10</v>
      </c>
      <c r="L8" s="300">
        <v>11</v>
      </c>
      <c r="M8" s="300">
        <v>12</v>
      </c>
      <c r="N8" s="300">
        <v>13</v>
      </c>
      <c r="O8" s="300">
        <v>14</v>
      </c>
      <c r="P8" s="300">
        <v>15</v>
      </c>
    </row>
    <row r="9" spans="2:16" ht="51.75" customHeight="1" x14ac:dyDescent="0.25">
      <c r="B9" s="285" t="s">
        <v>71</v>
      </c>
      <c r="C9" s="286" t="s">
        <v>576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</row>
    <row r="10" spans="2:16" ht="33" customHeight="1" x14ac:dyDescent="0.25">
      <c r="B10" s="257">
        <v>1</v>
      </c>
      <c r="C10" s="267" t="s">
        <v>497</v>
      </c>
      <c r="D10" s="258" t="s">
        <v>358</v>
      </c>
      <c r="E10" s="258" t="s">
        <v>549</v>
      </c>
      <c r="F10" s="258" t="s">
        <v>549</v>
      </c>
      <c r="G10" s="258" t="s">
        <v>358</v>
      </c>
      <c r="H10" s="258" t="s">
        <v>358</v>
      </c>
      <c r="I10" s="258" t="s">
        <v>358</v>
      </c>
      <c r="J10" s="258" t="s">
        <v>358</v>
      </c>
      <c r="K10" s="258" t="s">
        <v>358</v>
      </c>
      <c r="L10" s="258" t="s">
        <v>358</v>
      </c>
      <c r="M10" s="258" t="s">
        <v>358</v>
      </c>
      <c r="N10" s="258" t="s">
        <v>358</v>
      </c>
      <c r="O10" s="258" t="s">
        <v>358</v>
      </c>
      <c r="P10" s="258" t="s">
        <v>358</v>
      </c>
    </row>
    <row r="11" spans="2:16" ht="33" customHeight="1" x14ac:dyDescent="0.25">
      <c r="B11" s="257">
        <v>2</v>
      </c>
      <c r="C11" s="267" t="s">
        <v>498</v>
      </c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2:16" ht="33" customHeight="1" x14ac:dyDescent="0.25">
      <c r="B12" s="257">
        <v>3</v>
      </c>
      <c r="C12" s="267" t="s">
        <v>510</v>
      </c>
      <c r="D12" s="257"/>
      <c r="E12" s="257"/>
      <c r="F12" s="257"/>
      <c r="G12" s="257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2:16" ht="27" customHeight="1" x14ac:dyDescent="0.25">
      <c r="B13" s="257"/>
      <c r="C13" s="261" t="s">
        <v>531</v>
      </c>
      <c r="D13" s="257"/>
      <c r="E13" s="257"/>
      <c r="F13" s="257"/>
      <c r="G13" s="257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2:16" ht="34.5" customHeight="1" x14ac:dyDescent="0.25">
      <c r="B14" s="331" t="s">
        <v>554</v>
      </c>
      <c r="C14" s="332"/>
      <c r="D14" s="268" t="s">
        <v>515</v>
      </c>
      <c r="E14" s="268" t="s">
        <v>515</v>
      </c>
      <c r="F14" s="268" t="s">
        <v>515</v>
      </c>
      <c r="G14" s="268" t="s">
        <v>515</v>
      </c>
      <c r="H14" s="268" t="s">
        <v>515</v>
      </c>
      <c r="I14" s="268" t="s">
        <v>515</v>
      </c>
      <c r="J14" s="268" t="s">
        <v>515</v>
      </c>
      <c r="K14" s="268" t="s">
        <v>515</v>
      </c>
      <c r="L14" s="268" t="s">
        <v>515</v>
      </c>
      <c r="M14" s="268" t="s">
        <v>515</v>
      </c>
      <c r="N14" s="268" t="s">
        <v>515</v>
      </c>
      <c r="O14" s="268" t="s">
        <v>515</v>
      </c>
      <c r="P14" s="269"/>
    </row>
    <row r="15" spans="2:16" ht="34.5" customHeight="1" x14ac:dyDescent="0.25">
      <c r="B15" s="331" t="s">
        <v>553</v>
      </c>
      <c r="C15" s="332"/>
      <c r="D15" s="268"/>
      <c r="E15" s="268"/>
      <c r="F15" s="268"/>
      <c r="G15" s="328" t="e">
        <f>G14+H14+I14+J14+K14+L14+M14+N14+O14</f>
        <v>#VALUE!</v>
      </c>
      <c r="H15" s="329"/>
      <c r="I15" s="329"/>
      <c r="J15" s="329"/>
      <c r="K15" s="329"/>
      <c r="L15" s="329"/>
      <c r="M15" s="329"/>
      <c r="N15" s="329"/>
      <c r="O15" s="330"/>
      <c r="P15" s="269"/>
    </row>
    <row r="16" spans="2:16" ht="42" customHeight="1" x14ac:dyDescent="0.25">
      <c r="B16" s="285" t="s">
        <v>72</v>
      </c>
      <c r="C16" s="286" t="s">
        <v>577</v>
      </c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</row>
    <row r="17" spans="2:16" ht="30" customHeight="1" x14ac:dyDescent="0.25">
      <c r="B17" s="257">
        <v>1</v>
      </c>
      <c r="C17" s="283" t="s">
        <v>508</v>
      </c>
      <c r="D17" s="258" t="s">
        <v>358</v>
      </c>
      <c r="E17" s="258" t="s">
        <v>549</v>
      </c>
      <c r="F17" s="258" t="s">
        <v>549</v>
      </c>
      <c r="G17" s="258" t="s">
        <v>358</v>
      </c>
      <c r="H17" s="258" t="s">
        <v>358</v>
      </c>
      <c r="I17" s="258" t="s">
        <v>358</v>
      </c>
      <c r="J17" s="258" t="s">
        <v>358</v>
      </c>
      <c r="K17" s="258" t="s">
        <v>358</v>
      </c>
      <c r="L17" s="258" t="s">
        <v>358</v>
      </c>
      <c r="M17" s="258" t="s">
        <v>358</v>
      </c>
      <c r="N17" s="258" t="s">
        <v>358</v>
      </c>
      <c r="O17" s="258" t="s">
        <v>358</v>
      </c>
      <c r="P17" s="258" t="s">
        <v>358</v>
      </c>
    </row>
    <row r="18" spans="2:16" ht="30" customHeight="1" x14ac:dyDescent="0.25">
      <c r="B18" s="257">
        <v>2</v>
      </c>
      <c r="C18" s="283" t="s">
        <v>511</v>
      </c>
      <c r="D18" s="257"/>
      <c r="E18" s="257"/>
      <c r="F18" s="257"/>
      <c r="G18" s="257"/>
      <c r="H18" s="258"/>
      <c r="I18" s="258"/>
      <c r="J18" s="258"/>
      <c r="K18" s="258"/>
      <c r="L18" s="258"/>
      <c r="M18" s="258"/>
      <c r="N18" s="258"/>
      <c r="O18" s="258"/>
      <c r="P18" s="257"/>
    </row>
    <row r="19" spans="2:16" ht="30" customHeight="1" x14ac:dyDescent="0.25">
      <c r="B19" s="257">
        <v>3</v>
      </c>
      <c r="C19" s="283" t="s">
        <v>507</v>
      </c>
      <c r="D19" s="257"/>
      <c r="E19" s="257"/>
      <c r="F19" s="257"/>
      <c r="G19" s="257"/>
      <c r="H19" s="258"/>
      <c r="I19" s="258"/>
      <c r="J19" s="258"/>
      <c r="K19" s="258"/>
      <c r="L19" s="258"/>
      <c r="M19" s="258"/>
      <c r="N19" s="258"/>
      <c r="O19" s="258"/>
      <c r="P19" s="257"/>
    </row>
    <row r="20" spans="2:16" ht="30" customHeight="1" x14ac:dyDescent="0.25">
      <c r="B20" s="257"/>
      <c r="C20" s="283"/>
      <c r="D20" s="257"/>
      <c r="E20" s="257"/>
      <c r="F20" s="257"/>
      <c r="G20" s="257"/>
      <c r="H20" s="258"/>
      <c r="I20" s="258"/>
      <c r="J20" s="258"/>
      <c r="K20" s="258"/>
      <c r="L20" s="258"/>
      <c r="M20" s="258"/>
      <c r="N20" s="258"/>
      <c r="O20" s="258"/>
      <c r="P20" s="257"/>
    </row>
    <row r="21" spans="2:16" ht="30" customHeight="1" x14ac:dyDescent="0.25">
      <c r="B21" s="257"/>
      <c r="C21" s="261" t="s">
        <v>532</v>
      </c>
      <c r="D21" s="257"/>
      <c r="E21" s="257"/>
      <c r="F21" s="257"/>
      <c r="G21" s="257"/>
      <c r="H21" s="258"/>
      <c r="I21" s="258"/>
      <c r="J21" s="258"/>
      <c r="K21" s="258"/>
      <c r="L21" s="258"/>
      <c r="M21" s="258"/>
      <c r="N21" s="258"/>
      <c r="O21" s="258"/>
      <c r="P21" s="257"/>
    </row>
    <row r="22" spans="2:16" ht="35.25" customHeight="1" x14ac:dyDescent="0.25">
      <c r="B22" s="331" t="s">
        <v>555</v>
      </c>
      <c r="C22" s="332"/>
      <c r="D22" s="268" t="s">
        <v>515</v>
      </c>
      <c r="E22" s="268" t="s">
        <v>515</v>
      </c>
      <c r="F22" s="268" t="s">
        <v>515</v>
      </c>
      <c r="G22" s="268" t="s">
        <v>515</v>
      </c>
      <c r="H22" s="268" t="s">
        <v>515</v>
      </c>
      <c r="I22" s="268" t="s">
        <v>515</v>
      </c>
      <c r="J22" s="268" t="s">
        <v>515</v>
      </c>
      <c r="K22" s="268" t="s">
        <v>515</v>
      </c>
      <c r="L22" s="268" t="s">
        <v>515</v>
      </c>
      <c r="M22" s="268" t="s">
        <v>515</v>
      </c>
      <c r="N22" s="268" t="s">
        <v>515</v>
      </c>
      <c r="O22" s="268" t="s">
        <v>515</v>
      </c>
      <c r="P22" s="269"/>
    </row>
    <row r="23" spans="2:16" ht="35.25" customHeight="1" x14ac:dyDescent="0.25">
      <c r="B23" s="331" t="s">
        <v>553</v>
      </c>
      <c r="C23" s="332"/>
      <c r="D23" s="268"/>
      <c r="E23" s="268"/>
      <c r="F23" s="268"/>
      <c r="G23" s="328" t="e">
        <f>G22+H22+I22+J22+K22+L22+M22+N22+O22</f>
        <v>#VALUE!</v>
      </c>
      <c r="H23" s="329"/>
      <c r="I23" s="329"/>
      <c r="J23" s="329"/>
      <c r="K23" s="329"/>
      <c r="L23" s="329"/>
      <c r="M23" s="329"/>
      <c r="N23" s="329"/>
      <c r="O23" s="330"/>
      <c r="P23" s="269"/>
    </row>
    <row r="24" spans="2:16" ht="48.75" customHeight="1" x14ac:dyDescent="0.25">
      <c r="B24" s="285" t="s">
        <v>78</v>
      </c>
      <c r="C24" s="286" t="s">
        <v>578</v>
      </c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</row>
    <row r="25" spans="2:16" ht="24.75" customHeight="1" x14ac:dyDescent="0.25">
      <c r="B25" s="257">
        <v>1</v>
      </c>
      <c r="C25" s="284" t="s">
        <v>516</v>
      </c>
      <c r="D25" s="258" t="s">
        <v>358</v>
      </c>
      <c r="E25" s="258" t="s">
        <v>549</v>
      </c>
      <c r="F25" s="258" t="s">
        <v>549</v>
      </c>
      <c r="G25" s="258" t="s">
        <v>358</v>
      </c>
      <c r="H25" s="258" t="s">
        <v>358</v>
      </c>
      <c r="I25" s="258" t="s">
        <v>358</v>
      </c>
      <c r="J25" s="258" t="s">
        <v>358</v>
      </c>
      <c r="K25" s="258" t="s">
        <v>358</v>
      </c>
      <c r="L25" s="258" t="s">
        <v>358</v>
      </c>
      <c r="M25" s="258" t="s">
        <v>358</v>
      </c>
      <c r="N25" s="258" t="s">
        <v>358</v>
      </c>
      <c r="O25" s="258" t="s">
        <v>358</v>
      </c>
      <c r="P25" s="258" t="s">
        <v>358</v>
      </c>
    </row>
    <row r="26" spans="2:16" ht="24.75" customHeight="1" x14ac:dyDescent="0.25">
      <c r="B26" s="257">
        <v>2</v>
      </c>
      <c r="C26" s="283" t="s">
        <v>517</v>
      </c>
      <c r="D26" s="257"/>
      <c r="E26" s="257"/>
      <c r="F26" s="257"/>
      <c r="G26" s="257"/>
      <c r="H26" s="258"/>
      <c r="I26" s="258"/>
      <c r="J26" s="258"/>
      <c r="K26" s="258"/>
      <c r="L26" s="258"/>
      <c r="M26" s="258"/>
      <c r="N26" s="258"/>
      <c r="O26" s="258"/>
      <c r="P26" s="257"/>
    </row>
    <row r="27" spans="2:16" ht="24.75" customHeight="1" x14ac:dyDescent="0.25">
      <c r="B27" s="257">
        <v>3</v>
      </c>
      <c r="C27" s="283" t="s">
        <v>525</v>
      </c>
      <c r="D27" s="257"/>
      <c r="E27" s="257"/>
      <c r="F27" s="257"/>
      <c r="G27" s="257"/>
      <c r="H27" s="258"/>
      <c r="I27" s="258"/>
      <c r="J27" s="258"/>
      <c r="K27" s="258"/>
      <c r="L27" s="258"/>
      <c r="M27" s="258"/>
      <c r="N27" s="258"/>
      <c r="O27" s="258"/>
      <c r="P27" s="257"/>
    </row>
    <row r="28" spans="2:16" ht="24.75" customHeight="1" x14ac:dyDescent="0.25">
      <c r="B28" s="257"/>
      <c r="C28" s="261" t="s">
        <v>532</v>
      </c>
      <c r="D28" s="257"/>
      <c r="E28" s="257"/>
      <c r="F28" s="257"/>
      <c r="G28" s="257"/>
      <c r="H28" s="258"/>
      <c r="I28" s="258"/>
      <c r="J28" s="258"/>
      <c r="K28" s="258"/>
      <c r="L28" s="258"/>
      <c r="M28" s="257"/>
      <c r="N28" s="258"/>
      <c r="O28" s="258"/>
      <c r="P28" s="257"/>
    </row>
    <row r="29" spans="2:16" ht="38.25" customHeight="1" x14ac:dyDescent="0.25">
      <c r="B29" s="331" t="s">
        <v>555</v>
      </c>
      <c r="C29" s="332"/>
      <c r="D29" s="268" t="s">
        <v>515</v>
      </c>
      <c r="E29" s="268" t="s">
        <v>515</v>
      </c>
      <c r="F29" s="268" t="s">
        <v>515</v>
      </c>
      <c r="G29" s="268" t="s">
        <v>515</v>
      </c>
      <c r="H29" s="268" t="s">
        <v>515</v>
      </c>
      <c r="I29" s="268" t="s">
        <v>515</v>
      </c>
      <c r="J29" s="268" t="s">
        <v>515</v>
      </c>
      <c r="K29" s="268" t="s">
        <v>515</v>
      </c>
      <c r="L29" s="268" t="s">
        <v>515</v>
      </c>
      <c r="M29" s="268" t="s">
        <v>515</v>
      </c>
      <c r="N29" s="268" t="s">
        <v>515</v>
      </c>
      <c r="O29" s="268" t="s">
        <v>515</v>
      </c>
      <c r="P29" s="269"/>
    </row>
    <row r="30" spans="2:16" ht="38.25" customHeight="1" x14ac:dyDescent="0.25">
      <c r="B30" s="331" t="s">
        <v>553</v>
      </c>
      <c r="C30" s="332"/>
      <c r="D30" s="268"/>
      <c r="E30" s="268"/>
      <c r="F30" s="268"/>
      <c r="G30" s="328" t="e">
        <f>G29+H29+I29+J29+K29+L29+M29+N29+O29</f>
        <v>#VALUE!</v>
      </c>
      <c r="H30" s="329"/>
      <c r="I30" s="329"/>
      <c r="J30" s="329"/>
      <c r="K30" s="329"/>
      <c r="L30" s="329"/>
      <c r="M30" s="329"/>
      <c r="N30" s="329"/>
      <c r="O30" s="330"/>
      <c r="P30" s="269"/>
    </row>
    <row r="31" spans="2:16" ht="51.75" customHeight="1" x14ac:dyDescent="0.25">
      <c r="B31" s="285" t="s">
        <v>84</v>
      </c>
      <c r="C31" s="286" t="s">
        <v>579</v>
      </c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</row>
    <row r="32" spans="2:16" ht="24.75" customHeight="1" x14ac:dyDescent="0.25">
      <c r="B32" s="257">
        <v>1</v>
      </c>
      <c r="C32" s="284" t="s">
        <v>523</v>
      </c>
      <c r="D32" s="258" t="s">
        <v>358</v>
      </c>
      <c r="E32" s="258" t="s">
        <v>549</v>
      </c>
      <c r="F32" s="258" t="s">
        <v>549</v>
      </c>
      <c r="G32" s="258" t="s">
        <v>358</v>
      </c>
      <c r="H32" s="258" t="s">
        <v>358</v>
      </c>
      <c r="I32" s="258" t="s">
        <v>358</v>
      </c>
      <c r="J32" s="258" t="s">
        <v>358</v>
      </c>
      <c r="K32" s="258" t="s">
        <v>358</v>
      </c>
      <c r="L32" s="258" t="s">
        <v>358</v>
      </c>
      <c r="M32" s="258" t="s">
        <v>358</v>
      </c>
      <c r="N32" s="258" t="s">
        <v>358</v>
      </c>
      <c r="O32" s="258" t="s">
        <v>358</v>
      </c>
      <c r="P32" s="258" t="s">
        <v>358</v>
      </c>
    </row>
    <row r="33" spans="2:16" ht="24.75" customHeight="1" x14ac:dyDescent="0.25">
      <c r="B33" s="257">
        <v>2</v>
      </c>
      <c r="C33" s="284" t="s">
        <v>524</v>
      </c>
      <c r="D33" s="257"/>
      <c r="E33" s="257"/>
      <c r="F33" s="257"/>
      <c r="G33" s="257"/>
      <c r="H33" s="258"/>
      <c r="I33" s="258"/>
      <c r="J33" s="258"/>
      <c r="K33" s="258"/>
      <c r="L33" s="258"/>
      <c r="M33" s="258"/>
      <c r="N33" s="258"/>
      <c r="O33" s="258"/>
      <c r="P33" s="257"/>
    </row>
    <row r="34" spans="2:16" ht="24.75" customHeight="1" x14ac:dyDescent="0.25">
      <c r="B34" s="257">
        <v>3</v>
      </c>
      <c r="C34" s="284" t="s">
        <v>522</v>
      </c>
      <c r="D34" s="257"/>
      <c r="E34" s="257"/>
      <c r="F34" s="257"/>
      <c r="G34" s="257"/>
      <c r="H34" s="258"/>
      <c r="I34" s="258"/>
      <c r="J34" s="258"/>
      <c r="K34" s="258"/>
      <c r="L34" s="258"/>
      <c r="M34" s="258"/>
      <c r="N34" s="258"/>
      <c r="O34" s="258"/>
      <c r="P34" s="257"/>
    </row>
    <row r="35" spans="2:16" ht="24.75" customHeight="1" x14ac:dyDescent="0.25">
      <c r="B35" s="257"/>
      <c r="C35" s="261" t="s">
        <v>532</v>
      </c>
      <c r="D35" s="257"/>
      <c r="E35" s="257"/>
      <c r="F35" s="257"/>
      <c r="G35" s="257"/>
      <c r="H35" s="258"/>
      <c r="I35" s="258"/>
      <c r="J35" s="258"/>
      <c r="K35" s="258"/>
      <c r="L35" s="258"/>
      <c r="M35" s="257"/>
      <c r="N35" s="258"/>
      <c r="O35" s="258"/>
      <c r="P35" s="257"/>
    </row>
    <row r="36" spans="2:16" ht="34.5" customHeight="1" x14ac:dyDescent="0.25">
      <c r="B36" s="331" t="s">
        <v>548</v>
      </c>
      <c r="C36" s="332"/>
      <c r="D36" s="268" t="s">
        <v>515</v>
      </c>
      <c r="E36" s="268" t="s">
        <v>515</v>
      </c>
      <c r="F36" s="268" t="s">
        <v>515</v>
      </c>
      <c r="G36" s="268" t="s">
        <v>515</v>
      </c>
      <c r="H36" s="268" t="s">
        <v>515</v>
      </c>
      <c r="I36" s="268" t="s">
        <v>515</v>
      </c>
      <c r="J36" s="268" t="s">
        <v>515</v>
      </c>
      <c r="K36" s="268" t="s">
        <v>515</v>
      </c>
      <c r="L36" s="268" t="s">
        <v>515</v>
      </c>
      <c r="M36" s="268" t="s">
        <v>515</v>
      </c>
      <c r="N36" s="268" t="s">
        <v>515</v>
      </c>
      <c r="O36" s="268" t="s">
        <v>515</v>
      </c>
      <c r="P36" s="269"/>
    </row>
    <row r="37" spans="2:16" ht="34.5" customHeight="1" x14ac:dyDescent="0.25">
      <c r="B37" s="331" t="s">
        <v>553</v>
      </c>
      <c r="C37" s="332"/>
      <c r="D37" s="268"/>
      <c r="E37" s="268"/>
      <c r="F37" s="268"/>
      <c r="G37" s="328" t="e">
        <f>G36+H36+I36+J36+K36+L36+M36+N36+O36</f>
        <v>#VALUE!</v>
      </c>
      <c r="H37" s="329"/>
      <c r="I37" s="329"/>
      <c r="J37" s="329"/>
      <c r="K37" s="329"/>
      <c r="L37" s="329"/>
      <c r="M37" s="329"/>
      <c r="N37" s="329"/>
      <c r="O37" s="330"/>
      <c r="P37" s="269"/>
    </row>
    <row r="38" spans="2:16" ht="56.25" customHeight="1" x14ac:dyDescent="0.25">
      <c r="B38" s="285" t="s">
        <v>526</v>
      </c>
      <c r="C38" s="286" t="s">
        <v>581</v>
      </c>
      <c r="D38" s="257"/>
      <c r="E38" s="257"/>
      <c r="F38" s="257"/>
      <c r="G38" s="257"/>
      <c r="H38" s="258"/>
      <c r="I38" s="258"/>
      <c r="J38" s="258"/>
      <c r="K38" s="258"/>
      <c r="L38" s="258"/>
      <c r="M38" s="257"/>
      <c r="N38" s="258"/>
      <c r="O38" s="258"/>
      <c r="P38" s="257"/>
    </row>
    <row r="39" spans="2:16" ht="29.25" customHeight="1" x14ac:dyDescent="0.25">
      <c r="B39" s="257">
        <v>1</v>
      </c>
      <c r="C39" s="267" t="s">
        <v>527</v>
      </c>
      <c r="D39" s="258" t="s">
        <v>358</v>
      </c>
      <c r="E39" s="258" t="s">
        <v>550</v>
      </c>
      <c r="F39" s="258" t="s">
        <v>549</v>
      </c>
      <c r="G39" s="258" t="s">
        <v>358</v>
      </c>
      <c r="H39" s="258" t="s">
        <v>358</v>
      </c>
      <c r="I39" s="258" t="s">
        <v>358</v>
      </c>
      <c r="J39" s="258" t="s">
        <v>358</v>
      </c>
      <c r="K39" s="258" t="s">
        <v>358</v>
      </c>
      <c r="L39" s="258" t="s">
        <v>358</v>
      </c>
      <c r="M39" s="258" t="s">
        <v>358</v>
      </c>
      <c r="N39" s="258" t="s">
        <v>358</v>
      </c>
      <c r="O39" s="258" t="s">
        <v>358</v>
      </c>
      <c r="P39" s="258" t="s">
        <v>358</v>
      </c>
    </row>
    <row r="40" spans="2:16" ht="29.25" customHeight="1" x14ac:dyDescent="0.25">
      <c r="B40" s="257">
        <v>2</v>
      </c>
      <c r="C40" s="267" t="s">
        <v>528</v>
      </c>
      <c r="D40" s="257"/>
      <c r="E40" s="257"/>
      <c r="F40" s="257"/>
      <c r="G40" s="257"/>
      <c r="H40" s="258"/>
      <c r="I40" s="258"/>
      <c r="J40" s="258"/>
      <c r="K40" s="258"/>
      <c r="L40" s="258"/>
      <c r="M40" s="257"/>
      <c r="N40" s="258"/>
      <c r="O40" s="258"/>
      <c r="P40" s="257"/>
    </row>
    <row r="41" spans="2:16" ht="29.25" customHeight="1" x14ac:dyDescent="0.25">
      <c r="B41" s="257">
        <v>3</v>
      </c>
      <c r="C41" s="267" t="s">
        <v>529</v>
      </c>
      <c r="D41" s="257"/>
      <c r="E41" s="257"/>
      <c r="F41" s="257"/>
      <c r="G41" s="257"/>
      <c r="H41" s="258"/>
      <c r="I41" s="258"/>
      <c r="J41" s="258"/>
      <c r="K41" s="258"/>
      <c r="L41" s="258"/>
      <c r="M41" s="257"/>
      <c r="N41" s="258"/>
      <c r="O41" s="258"/>
      <c r="P41" s="257"/>
    </row>
    <row r="42" spans="2:16" ht="37.5" customHeight="1" x14ac:dyDescent="0.25">
      <c r="B42" s="331" t="s">
        <v>548</v>
      </c>
      <c r="C42" s="332"/>
      <c r="D42" s="268" t="s">
        <v>547</v>
      </c>
      <c r="E42" s="268" t="s">
        <v>550</v>
      </c>
      <c r="F42" s="268" t="s">
        <v>515</v>
      </c>
      <c r="G42" s="268" t="s">
        <v>515</v>
      </c>
      <c r="H42" s="268" t="s">
        <v>515</v>
      </c>
      <c r="I42" s="268" t="s">
        <v>515</v>
      </c>
      <c r="J42" s="268" t="s">
        <v>515</v>
      </c>
      <c r="K42" s="268" t="s">
        <v>515</v>
      </c>
      <c r="L42" s="268" t="s">
        <v>515</v>
      </c>
      <c r="M42" s="268" t="s">
        <v>515</v>
      </c>
      <c r="N42" s="268" t="s">
        <v>515</v>
      </c>
      <c r="O42" s="268" t="s">
        <v>515</v>
      </c>
      <c r="P42" s="269"/>
    </row>
    <row r="43" spans="2:16" ht="39" customHeight="1" thickBot="1" x14ac:dyDescent="0.3">
      <c r="B43" s="336" t="s">
        <v>553</v>
      </c>
      <c r="C43" s="337"/>
      <c r="D43" s="308"/>
      <c r="E43" s="308"/>
      <c r="F43" s="308"/>
      <c r="G43" s="333" t="e">
        <f>G42+H42+I42+J42+K42+L42+M42+N42+O42</f>
        <v>#VALUE!</v>
      </c>
      <c r="H43" s="334"/>
      <c r="I43" s="334"/>
      <c r="J43" s="334"/>
      <c r="K43" s="334"/>
      <c r="L43" s="334"/>
      <c r="M43" s="334"/>
      <c r="N43" s="334"/>
      <c r="O43" s="335"/>
      <c r="P43" s="310"/>
    </row>
    <row r="44" spans="2:16" ht="39" customHeight="1" thickBot="1" x14ac:dyDescent="0.3">
      <c r="B44" s="342" t="s">
        <v>571</v>
      </c>
      <c r="C44" s="343"/>
      <c r="D44" s="309"/>
      <c r="E44" s="309"/>
      <c r="F44" s="309"/>
      <c r="G44" s="311" t="e">
        <f>G14+G22+G29+G36+G42</f>
        <v>#VALUE!</v>
      </c>
      <c r="H44" s="311" t="e">
        <f t="shared" ref="H44:O44" si="0">H14+H22+H29+H36+H42</f>
        <v>#VALUE!</v>
      </c>
      <c r="I44" s="311" t="e">
        <f t="shared" si="0"/>
        <v>#VALUE!</v>
      </c>
      <c r="J44" s="311" t="e">
        <f t="shared" si="0"/>
        <v>#VALUE!</v>
      </c>
      <c r="K44" s="311" t="e">
        <f t="shared" si="0"/>
        <v>#VALUE!</v>
      </c>
      <c r="L44" s="311" t="e">
        <f t="shared" si="0"/>
        <v>#VALUE!</v>
      </c>
      <c r="M44" s="311" t="e">
        <f t="shared" si="0"/>
        <v>#VALUE!</v>
      </c>
      <c r="N44" s="311" t="e">
        <f t="shared" si="0"/>
        <v>#VALUE!</v>
      </c>
      <c r="O44" s="311" t="e">
        <f t="shared" si="0"/>
        <v>#VALUE!</v>
      </c>
      <c r="P44" s="312"/>
    </row>
    <row r="45" spans="2:16" ht="20.25" customHeight="1" x14ac:dyDescent="0.25">
      <c r="B45" s="270"/>
      <c r="C45" s="270"/>
      <c r="D45" s="255"/>
      <c r="E45" s="255"/>
      <c r="F45" s="255"/>
      <c r="G45" s="255"/>
      <c r="H45" s="260"/>
      <c r="I45" s="260"/>
      <c r="J45" s="260"/>
      <c r="K45" s="260"/>
      <c r="L45" s="260"/>
      <c r="M45" s="260"/>
      <c r="N45" s="260"/>
      <c r="O45" s="260"/>
      <c r="P45" s="260"/>
    </row>
    <row r="46" spans="2:16" ht="33.75" customHeight="1" x14ac:dyDescent="0.25">
      <c r="B46" s="339" t="s">
        <v>551</v>
      </c>
      <c r="C46" s="339"/>
      <c r="D46" s="339"/>
      <c r="E46" s="255"/>
      <c r="F46" s="255"/>
      <c r="G46" s="255"/>
      <c r="H46" s="260"/>
      <c r="I46" s="260"/>
      <c r="J46" s="260"/>
      <c r="K46" s="260"/>
      <c r="L46" s="260"/>
      <c r="M46" s="260"/>
      <c r="N46" s="260"/>
      <c r="O46" s="260"/>
      <c r="P46" s="260"/>
    </row>
    <row r="47" spans="2:16" ht="29.25" customHeight="1" x14ac:dyDescent="0.25">
      <c r="B47" s="338" t="s">
        <v>546</v>
      </c>
      <c r="C47" s="338"/>
      <c r="D47" s="294" t="e">
        <f>D14+D22+D29+D36+D42</f>
        <v>#VALUE!</v>
      </c>
      <c r="E47" s="255"/>
      <c r="F47" s="255"/>
      <c r="G47" s="255"/>
      <c r="H47" s="260"/>
      <c r="I47" s="260"/>
      <c r="J47" s="260"/>
      <c r="K47" s="260"/>
      <c r="L47" s="260"/>
      <c r="M47" s="260"/>
      <c r="N47" s="260"/>
      <c r="O47" s="260"/>
      <c r="P47" s="260"/>
    </row>
    <row r="48" spans="2:16" ht="20.25" customHeight="1" x14ac:dyDescent="0.25">
      <c r="B48" s="304" t="s">
        <v>537</v>
      </c>
      <c r="C48" s="305" t="s">
        <v>557</v>
      </c>
      <c r="D48" s="305" t="e">
        <f>D14/D47</f>
        <v>#VALUE!</v>
      </c>
      <c r="E48" s="255"/>
      <c r="F48" s="255"/>
      <c r="G48" s="255"/>
      <c r="H48" s="260"/>
      <c r="I48" s="260"/>
      <c r="J48" s="260"/>
      <c r="K48" s="260"/>
      <c r="L48" s="260"/>
      <c r="M48" s="260"/>
      <c r="N48" s="260"/>
      <c r="O48" s="260"/>
      <c r="P48" s="260"/>
    </row>
    <row r="49" spans="2:16" ht="20.25" customHeight="1" x14ac:dyDescent="0.25">
      <c r="B49" s="304" t="s">
        <v>538</v>
      </c>
      <c r="C49" s="305" t="s">
        <v>558</v>
      </c>
      <c r="D49" s="305" t="e">
        <f>D22/D47</f>
        <v>#VALUE!</v>
      </c>
      <c r="E49" s="255"/>
      <c r="F49" s="255"/>
      <c r="G49" s="255"/>
      <c r="H49" s="260"/>
      <c r="I49" s="260"/>
      <c r="J49" s="260"/>
      <c r="K49" s="260"/>
      <c r="L49" s="260"/>
      <c r="M49" s="260"/>
      <c r="N49" s="260"/>
      <c r="O49" s="260"/>
      <c r="P49" s="260"/>
    </row>
    <row r="50" spans="2:16" ht="20.25" customHeight="1" x14ac:dyDescent="0.25">
      <c r="B50" s="304" t="s">
        <v>539</v>
      </c>
      <c r="C50" s="305" t="s">
        <v>559</v>
      </c>
      <c r="D50" s="305" t="e">
        <f>D29/D47</f>
        <v>#VALUE!</v>
      </c>
      <c r="E50" s="255"/>
      <c r="F50" s="255"/>
      <c r="G50" s="255"/>
      <c r="H50" s="260"/>
      <c r="I50" s="260"/>
      <c r="J50" s="260"/>
      <c r="K50" s="260"/>
      <c r="L50" s="260"/>
      <c r="M50" s="260"/>
      <c r="N50" s="260"/>
      <c r="O50" s="260"/>
      <c r="P50" s="260"/>
    </row>
    <row r="51" spans="2:16" ht="20.25" customHeight="1" x14ac:dyDescent="0.25">
      <c r="B51" s="304" t="s">
        <v>541</v>
      </c>
      <c r="C51" s="305" t="s">
        <v>560</v>
      </c>
      <c r="D51" s="305" t="e">
        <f>D36/D47</f>
        <v>#VALUE!</v>
      </c>
      <c r="E51" s="255"/>
      <c r="F51" s="255"/>
      <c r="G51" s="255"/>
      <c r="H51" s="260"/>
      <c r="I51" s="260"/>
      <c r="J51" s="260"/>
      <c r="K51" s="260"/>
      <c r="L51" s="260"/>
      <c r="M51" s="260"/>
      <c r="N51" s="260"/>
      <c r="O51" s="260"/>
      <c r="P51" s="260"/>
    </row>
    <row r="52" spans="2:16" ht="34.5" customHeight="1" x14ac:dyDescent="0.25">
      <c r="B52" s="304" t="s">
        <v>542</v>
      </c>
      <c r="C52" s="306" t="s">
        <v>561</v>
      </c>
      <c r="D52" s="305" t="e">
        <f>D47/D42</f>
        <v>#VALUE!</v>
      </c>
      <c r="E52" s="255"/>
      <c r="F52" s="255"/>
      <c r="G52" s="255"/>
      <c r="H52" s="260"/>
      <c r="I52" s="260"/>
      <c r="J52" s="260"/>
      <c r="K52" s="260"/>
      <c r="L52" s="260"/>
      <c r="M52" s="260"/>
      <c r="N52" s="260"/>
      <c r="O52" s="260"/>
      <c r="P52" s="260"/>
    </row>
    <row r="53" spans="2:16" ht="20.25" customHeight="1" x14ac:dyDescent="0.25">
      <c r="B53" s="259"/>
      <c r="E53" s="255"/>
      <c r="F53" s="255"/>
      <c r="G53" s="255"/>
      <c r="H53" s="260"/>
      <c r="I53" s="260"/>
      <c r="J53" s="260"/>
      <c r="K53" s="260"/>
      <c r="L53" s="260"/>
      <c r="M53" s="260"/>
      <c r="N53" s="260"/>
      <c r="O53" s="260"/>
      <c r="P53" s="260"/>
    </row>
    <row r="54" spans="2:16" ht="34.5" customHeight="1" x14ac:dyDescent="0.25">
      <c r="B54" s="339" t="s">
        <v>533</v>
      </c>
      <c r="C54" s="339"/>
      <c r="D54" s="339"/>
      <c r="E54" s="291"/>
      <c r="F54" s="340"/>
      <c r="G54" s="340"/>
      <c r="H54" s="340"/>
      <c r="I54" s="291"/>
      <c r="J54" s="340"/>
      <c r="K54" s="340"/>
      <c r="L54" s="340"/>
      <c r="M54" s="291"/>
      <c r="N54" s="340"/>
      <c r="O54" s="340"/>
      <c r="P54" s="340"/>
    </row>
    <row r="55" spans="2:16" ht="34.5" customHeight="1" x14ac:dyDescent="0.25">
      <c r="B55" s="338" t="s">
        <v>67</v>
      </c>
      <c r="C55" s="338"/>
      <c r="D55" s="290" t="s">
        <v>530</v>
      </c>
      <c r="E55" s="292"/>
      <c r="F55" s="341"/>
      <c r="G55" s="341"/>
      <c r="H55" s="260"/>
      <c r="I55" s="292"/>
      <c r="J55" s="341"/>
      <c r="K55" s="341"/>
      <c r="L55" s="260"/>
      <c r="M55" s="292"/>
      <c r="N55" s="341"/>
      <c r="O55" s="341"/>
      <c r="P55" s="260"/>
    </row>
    <row r="56" spans="2:16" ht="34.5" customHeight="1" x14ac:dyDescent="0.25">
      <c r="B56" s="289" t="s">
        <v>537</v>
      </c>
      <c r="C56" s="293" t="s">
        <v>534</v>
      </c>
      <c r="D56" s="288" t="e">
        <f>E14/D55</f>
        <v>#VALUE!</v>
      </c>
      <c r="E56" s="255"/>
      <c r="F56" s="260"/>
      <c r="G56" s="303"/>
      <c r="H56" s="255"/>
      <c r="I56" s="260"/>
      <c r="J56" s="260"/>
      <c r="K56" s="303"/>
      <c r="M56" s="260"/>
      <c r="N56" s="260"/>
      <c r="O56" s="303"/>
      <c r="P56" s="255"/>
    </row>
    <row r="57" spans="2:16" ht="34.5" customHeight="1" x14ac:dyDescent="0.25">
      <c r="B57" s="289" t="s">
        <v>538</v>
      </c>
      <c r="C57" s="293" t="s">
        <v>535</v>
      </c>
      <c r="D57" s="288" t="e">
        <f>E22/D55</f>
        <v>#VALUE!</v>
      </c>
      <c r="E57" s="255"/>
      <c r="F57" s="260"/>
      <c r="G57" s="303"/>
      <c r="H57" s="255"/>
      <c r="I57" s="260"/>
      <c r="J57" s="260"/>
      <c r="K57" s="303"/>
      <c r="M57" s="260"/>
      <c r="N57" s="260"/>
      <c r="O57" s="303"/>
      <c r="P57" s="255"/>
    </row>
    <row r="58" spans="2:16" ht="34.5" customHeight="1" x14ac:dyDescent="0.25">
      <c r="B58" s="289" t="s">
        <v>539</v>
      </c>
      <c r="C58" s="293" t="s">
        <v>536</v>
      </c>
      <c r="D58" s="288" t="e">
        <f>E29/D55</f>
        <v>#VALUE!</v>
      </c>
      <c r="E58" s="262"/>
      <c r="F58" s="260"/>
      <c r="G58" s="303"/>
      <c r="H58" s="255"/>
      <c r="I58" s="262"/>
      <c r="J58" s="260"/>
      <c r="K58" s="303"/>
      <c r="M58" s="262"/>
      <c r="N58" s="260"/>
      <c r="O58" s="303"/>
      <c r="P58" s="255"/>
    </row>
    <row r="59" spans="2:16" ht="34.5" customHeight="1" x14ac:dyDescent="0.25">
      <c r="B59" s="289" t="s">
        <v>541</v>
      </c>
      <c r="C59" s="293" t="s">
        <v>540</v>
      </c>
      <c r="D59" s="288" t="e">
        <f>D36/D55</f>
        <v>#VALUE!</v>
      </c>
      <c r="F59" s="260"/>
      <c r="G59" s="303"/>
      <c r="H59" s="255"/>
      <c r="J59" s="260"/>
      <c r="K59" s="303"/>
      <c r="N59" s="260"/>
      <c r="O59" s="303"/>
      <c r="P59" s="255"/>
    </row>
    <row r="60" spans="2:16" ht="34.5" customHeight="1" x14ac:dyDescent="0.25">
      <c r="B60" s="344" t="s">
        <v>543</v>
      </c>
      <c r="C60" s="344"/>
      <c r="D60" s="295" t="e">
        <f>SUM(D56:D59)</f>
        <v>#VALUE!</v>
      </c>
      <c r="F60" s="260"/>
      <c r="G60" s="303"/>
      <c r="H60" s="255"/>
      <c r="J60" s="260"/>
      <c r="K60" s="303"/>
      <c r="N60" s="260"/>
      <c r="O60" s="303"/>
      <c r="P60" s="255"/>
    </row>
    <row r="61" spans="2:16" ht="20.25" customHeight="1" x14ac:dyDescent="0.25">
      <c r="F61" s="260"/>
      <c r="G61" s="303"/>
      <c r="H61" s="255"/>
      <c r="J61" s="260"/>
      <c r="K61" s="303"/>
      <c r="N61" s="260"/>
      <c r="O61" s="303"/>
      <c r="P61" s="255"/>
    </row>
    <row r="62" spans="2:16" ht="26.25" customHeight="1" x14ac:dyDescent="0.25">
      <c r="B62" s="339" t="s">
        <v>545</v>
      </c>
      <c r="C62" s="339"/>
      <c r="D62" s="339"/>
      <c r="F62" s="260"/>
      <c r="G62" s="303"/>
      <c r="H62" s="255"/>
      <c r="J62" s="260"/>
      <c r="K62" s="303"/>
      <c r="N62" s="260"/>
      <c r="O62" s="303"/>
      <c r="P62" s="255"/>
    </row>
    <row r="63" spans="2:16" ht="26.25" customHeight="1" x14ac:dyDescent="0.25">
      <c r="B63" s="338" t="s">
        <v>552</v>
      </c>
      <c r="C63" s="338"/>
      <c r="D63" s="294" t="e">
        <f>G15+G30+G37+G43</f>
        <v>#VALUE!</v>
      </c>
    </row>
    <row r="64" spans="2:16" s="254" customFormat="1" ht="26.25" customHeight="1" x14ac:dyDescent="0.25">
      <c r="B64" s="288">
        <v>6</v>
      </c>
      <c r="C64" s="293" t="s">
        <v>562</v>
      </c>
      <c r="D64" s="307" t="e">
        <f>G44/D63</f>
        <v>#VALUE!</v>
      </c>
      <c r="L64" s="255"/>
      <c r="M64" s="255"/>
      <c r="N64" s="255"/>
      <c r="O64" s="255"/>
    </row>
    <row r="65" spans="2:15" s="254" customFormat="1" ht="26.25" customHeight="1" x14ac:dyDescent="0.25">
      <c r="B65" s="288">
        <v>7</v>
      </c>
      <c r="C65" s="307" t="s">
        <v>563</v>
      </c>
      <c r="D65" s="307" t="e">
        <f>H44/D63</f>
        <v>#VALUE!</v>
      </c>
      <c r="L65" s="255"/>
      <c r="M65" s="255"/>
      <c r="N65" s="255"/>
      <c r="O65" s="255"/>
    </row>
    <row r="66" spans="2:15" s="254" customFormat="1" ht="26.25" customHeight="1" x14ac:dyDescent="0.25">
      <c r="B66" s="288">
        <v>8</v>
      </c>
      <c r="C66" s="307" t="s">
        <v>564</v>
      </c>
      <c r="D66" s="307" t="e">
        <f>I44/D63</f>
        <v>#VALUE!</v>
      </c>
      <c r="L66" s="255"/>
      <c r="M66" s="255"/>
      <c r="N66" s="255"/>
      <c r="O66" s="255"/>
    </row>
    <row r="67" spans="2:15" s="254" customFormat="1" ht="26.25" customHeight="1" x14ac:dyDescent="0.25">
      <c r="B67" s="288">
        <v>9</v>
      </c>
      <c r="C67" s="307" t="s">
        <v>565</v>
      </c>
      <c r="D67" s="307" t="e">
        <f>J44/D63</f>
        <v>#VALUE!</v>
      </c>
      <c r="L67" s="255"/>
      <c r="M67" s="255"/>
      <c r="N67" s="255"/>
      <c r="O67" s="255"/>
    </row>
    <row r="68" spans="2:15" s="254" customFormat="1" ht="26.25" customHeight="1" x14ac:dyDescent="0.25">
      <c r="B68" s="288">
        <v>10</v>
      </c>
      <c r="C68" s="293" t="s">
        <v>566</v>
      </c>
      <c r="D68" s="307" t="e">
        <f>K44/D63</f>
        <v>#VALUE!</v>
      </c>
      <c r="L68" s="255"/>
      <c r="M68" s="255"/>
      <c r="N68" s="255"/>
      <c r="O68" s="255"/>
    </row>
    <row r="69" spans="2:15" s="254" customFormat="1" ht="26.25" customHeight="1" x14ac:dyDescent="0.25">
      <c r="B69" s="288">
        <v>11</v>
      </c>
      <c r="C69" s="293" t="s">
        <v>567</v>
      </c>
      <c r="D69" s="307" t="e">
        <f>L44/D63</f>
        <v>#VALUE!</v>
      </c>
      <c r="L69" s="255"/>
      <c r="M69" s="255"/>
      <c r="N69" s="255"/>
      <c r="O69" s="255"/>
    </row>
    <row r="70" spans="2:15" s="254" customFormat="1" ht="26.25" customHeight="1" x14ac:dyDescent="0.25">
      <c r="B70" s="288">
        <v>12</v>
      </c>
      <c r="C70" s="307" t="s">
        <v>568</v>
      </c>
      <c r="D70" s="307" t="e">
        <f>M44/D63</f>
        <v>#VALUE!</v>
      </c>
      <c r="L70" s="255"/>
      <c r="M70" s="255"/>
      <c r="N70" s="255"/>
      <c r="O70" s="255"/>
    </row>
    <row r="71" spans="2:15" s="254" customFormat="1" ht="26.25" customHeight="1" x14ac:dyDescent="0.25">
      <c r="B71" s="288">
        <v>13</v>
      </c>
      <c r="C71" s="307" t="s">
        <v>569</v>
      </c>
      <c r="D71" s="307" t="e">
        <f>N44/D63</f>
        <v>#VALUE!</v>
      </c>
      <c r="L71" s="255"/>
      <c r="M71" s="255"/>
      <c r="N71" s="255"/>
      <c r="O71" s="255"/>
    </row>
    <row r="72" spans="2:15" s="254" customFormat="1" ht="26.25" customHeight="1" x14ac:dyDescent="0.25">
      <c r="B72" s="288">
        <v>14</v>
      </c>
      <c r="C72" s="307" t="s">
        <v>570</v>
      </c>
      <c r="D72" s="307" t="e">
        <f>O44/D63</f>
        <v>#VALUE!</v>
      </c>
      <c r="L72" s="255"/>
      <c r="M72" s="255"/>
      <c r="N72" s="255"/>
      <c r="O72" s="255"/>
    </row>
  </sheetData>
  <mergeCells count="39">
    <mergeCell ref="B15:C15"/>
    <mergeCell ref="G15:O15"/>
    <mergeCell ref="B5:B7"/>
    <mergeCell ref="C5:C7"/>
    <mergeCell ref="D5:D7"/>
    <mergeCell ref="E5:E7"/>
    <mergeCell ref="F5:F7"/>
    <mergeCell ref="G5:O5"/>
    <mergeCell ref="P5:P7"/>
    <mergeCell ref="G6:I6"/>
    <mergeCell ref="J6:K6"/>
    <mergeCell ref="L6:O6"/>
    <mergeCell ref="B14:C14"/>
    <mergeCell ref="B22:C22"/>
    <mergeCell ref="B23:C23"/>
    <mergeCell ref="G23:O23"/>
    <mergeCell ref="B29:C29"/>
    <mergeCell ref="B30:C30"/>
    <mergeCell ref="G30:O30"/>
    <mergeCell ref="B36:C36"/>
    <mergeCell ref="B37:C37"/>
    <mergeCell ref="G37:O37"/>
    <mergeCell ref="B42:C42"/>
    <mergeCell ref="B43:C43"/>
    <mergeCell ref="G43:O43"/>
    <mergeCell ref="B44:C44"/>
    <mergeCell ref="B46:D46"/>
    <mergeCell ref="B47:C47"/>
    <mergeCell ref="B54:D54"/>
    <mergeCell ref="F54:H54"/>
    <mergeCell ref="B62:D62"/>
    <mergeCell ref="B63:C63"/>
    <mergeCell ref="N54:P54"/>
    <mergeCell ref="B55:C55"/>
    <mergeCell ref="F55:G55"/>
    <mergeCell ref="J55:K55"/>
    <mergeCell ref="N55:O55"/>
    <mergeCell ref="B60:C60"/>
    <mergeCell ref="J54:L5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B6456-B834-4304-87B1-099FDA80FD47}">
  <dimension ref="B2:P72"/>
  <sheetViews>
    <sheetView workbookViewId="0">
      <selection activeCell="E9" sqref="E9"/>
    </sheetView>
  </sheetViews>
  <sheetFormatPr defaultColWidth="8.85546875" defaultRowHeight="12" x14ac:dyDescent="0.25"/>
  <cols>
    <col min="1" max="1" width="4.5703125" style="253" customWidth="1"/>
    <col min="2" max="2" width="4.28515625" style="253" customWidth="1"/>
    <col min="3" max="3" width="64" style="253" customWidth="1"/>
    <col min="4" max="4" width="18" style="253" customWidth="1"/>
    <col min="5" max="11" width="18" style="254" customWidth="1"/>
    <col min="12" max="15" width="18" style="255" customWidth="1"/>
    <col min="16" max="16" width="18" style="254" customWidth="1"/>
    <col min="17" max="17" width="14.28515625" style="253" customWidth="1"/>
    <col min="18" max="21" width="12.7109375" style="253" customWidth="1"/>
    <col min="22" max="16384" width="8.85546875" style="253"/>
  </cols>
  <sheetData>
    <row r="2" spans="2:16" x14ac:dyDescent="0.25">
      <c r="B2" s="264" t="s">
        <v>495</v>
      </c>
    </row>
    <row r="3" spans="2:16" x14ac:dyDescent="0.2">
      <c r="B3" s="266" t="s">
        <v>147</v>
      </c>
      <c r="C3" s="265"/>
      <c r="D3" s="265"/>
      <c r="E3" s="265"/>
      <c r="F3" s="265"/>
      <c r="G3" s="265"/>
      <c r="H3" s="265"/>
      <c r="I3" s="265"/>
      <c r="J3" s="265"/>
      <c r="K3" s="265"/>
    </row>
    <row r="4" spans="2:16" ht="15" customHeight="1" x14ac:dyDescent="0.25">
      <c r="B4" s="263" t="s">
        <v>582</v>
      </c>
    </row>
    <row r="5" spans="2:16" ht="21" customHeight="1" x14ac:dyDescent="0.25">
      <c r="B5" s="346" t="s">
        <v>63</v>
      </c>
      <c r="C5" s="353" t="s">
        <v>575</v>
      </c>
      <c r="D5" s="345" t="s">
        <v>513</v>
      </c>
      <c r="E5" s="345" t="s">
        <v>64</v>
      </c>
      <c r="F5" s="347" t="s">
        <v>509</v>
      </c>
      <c r="G5" s="350" t="s">
        <v>205</v>
      </c>
      <c r="H5" s="351"/>
      <c r="I5" s="351"/>
      <c r="J5" s="351"/>
      <c r="K5" s="351"/>
      <c r="L5" s="351"/>
      <c r="M5" s="351"/>
      <c r="N5" s="351"/>
      <c r="O5" s="352"/>
      <c r="P5" s="345" t="s">
        <v>514</v>
      </c>
    </row>
    <row r="6" spans="2:16" ht="21" customHeight="1" x14ac:dyDescent="0.25">
      <c r="B6" s="346"/>
      <c r="C6" s="354"/>
      <c r="D6" s="345"/>
      <c r="E6" s="345"/>
      <c r="F6" s="348"/>
      <c r="G6" s="350" t="s">
        <v>505</v>
      </c>
      <c r="H6" s="351"/>
      <c r="I6" s="351"/>
      <c r="J6" s="350" t="s">
        <v>506</v>
      </c>
      <c r="K6" s="352"/>
      <c r="L6" s="350" t="s">
        <v>544</v>
      </c>
      <c r="M6" s="351"/>
      <c r="N6" s="351"/>
      <c r="O6" s="352"/>
      <c r="P6" s="345"/>
    </row>
    <row r="7" spans="2:16" ht="67.5" customHeight="1" x14ac:dyDescent="0.25">
      <c r="B7" s="346"/>
      <c r="C7" s="355"/>
      <c r="D7" s="345"/>
      <c r="E7" s="345"/>
      <c r="F7" s="349"/>
      <c r="G7" s="256" t="s">
        <v>499</v>
      </c>
      <c r="H7" s="256" t="s">
        <v>500</v>
      </c>
      <c r="I7" s="256" t="s">
        <v>501</v>
      </c>
      <c r="J7" s="256" t="s">
        <v>503</v>
      </c>
      <c r="K7" s="256" t="s">
        <v>504</v>
      </c>
      <c r="L7" s="256" t="s">
        <v>502</v>
      </c>
      <c r="M7" s="256" t="s">
        <v>65</v>
      </c>
      <c r="N7" s="256" t="s">
        <v>66</v>
      </c>
      <c r="O7" s="256" t="s">
        <v>556</v>
      </c>
      <c r="P7" s="345"/>
    </row>
    <row r="8" spans="2:16" ht="29.25" customHeight="1" x14ac:dyDescent="0.25">
      <c r="B8" s="299">
        <v>1</v>
      </c>
      <c r="C8" s="302">
        <v>2</v>
      </c>
      <c r="D8" s="300">
        <v>3</v>
      </c>
      <c r="E8" s="300">
        <v>4</v>
      </c>
      <c r="F8" s="301">
        <v>5</v>
      </c>
      <c r="G8" s="300">
        <v>6</v>
      </c>
      <c r="H8" s="300">
        <v>7</v>
      </c>
      <c r="I8" s="300">
        <v>8</v>
      </c>
      <c r="J8" s="300">
        <v>9</v>
      </c>
      <c r="K8" s="300">
        <v>10</v>
      </c>
      <c r="L8" s="300">
        <v>11</v>
      </c>
      <c r="M8" s="300">
        <v>12</v>
      </c>
      <c r="N8" s="300">
        <v>13</v>
      </c>
      <c r="O8" s="300">
        <v>14</v>
      </c>
      <c r="P8" s="300">
        <v>15</v>
      </c>
    </row>
    <row r="9" spans="2:16" ht="51.75" customHeight="1" x14ac:dyDescent="0.25">
      <c r="B9" s="285" t="s">
        <v>71</v>
      </c>
      <c r="C9" s="286" t="s">
        <v>576</v>
      </c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</row>
    <row r="10" spans="2:16" ht="33" customHeight="1" x14ac:dyDescent="0.25">
      <c r="B10" s="257">
        <v>1</v>
      </c>
      <c r="C10" s="267" t="s">
        <v>497</v>
      </c>
      <c r="D10" s="258" t="s">
        <v>358</v>
      </c>
      <c r="E10" s="258" t="s">
        <v>549</v>
      </c>
      <c r="F10" s="258" t="s">
        <v>549</v>
      </c>
      <c r="G10" s="258" t="s">
        <v>358</v>
      </c>
      <c r="H10" s="258" t="s">
        <v>358</v>
      </c>
      <c r="I10" s="258" t="s">
        <v>358</v>
      </c>
      <c r="J10" s="258" t="s">
        <v>358</v>
      </c>
      <c r="K10" s="258" t="s">
        <v>358</v>
      </c>
      <c r="L10" s="258" t="s">
        <v>358</v>
      </c>
      <c r="M10" s="258" t="s">
        <v>358</v>
      </c>
      <c r="N10" s="258" t="s">
        <v>358</v>
      </c>
      <c r="O10" s="258" t="s">
        <v>358</v>
      </c>
      <c r="P10" s="258" t="s">
        <v>358</v>
      </c>
    </row>
    <row r="11" spans="2:16" ht="33" customHeight="1" x14ac:dyDescent="0.25">
      <c r="B11" s="257">
        <v>2</v>
      </c>
      <c r="C11" s="267" t="s">
        <v>498</v>
      </c>
      <c r="D11" s="258"/>
      <c r="E11" s="258"/>
      <c r="F11" s="258"/>
      <c r="G11" s="258"/>
      <c r="H11" s="258"/>
      <c r="I11" s="258"/>
      <c r="J11" s="258"/>
      <c r="K11" s="258"/>
      <c r="L11" s="258"/>
      <c r="M11" s="258"/>
      <c r="N11" s="258"/>
      <c r="O11" s="258"/>
      <c r="P11" s="258"/>
    </row>
    <row r="12" spans="2:16" ht="33" customHeight="1" x14ac:dyDescent="0.25">
      <c r="B12" s="257">
        <v>3</v>
      </c>
      <c r="C12" s="267" t="s">
        <v>510</v>
      </c>
      <c r="D12" s="257"/>
      <c r="E12" s="257"/>
      <c r="F12" s="257"/>
      <c r="G12" s="257"/>
      <c r="H12" s="258"/>
      <c r="I12" s="258"/>
      <c r="J12" s="258"/>
      <c r="K12" s="258"/>
      <c r="L12" s="258"/>
      <c r="M12" s="258"/>
      <c r="N12" s="258"/>
      <c r="O12" s="258"/>
      <c r="P12" s="258"/>
    </row>
    <row r="13" spans="2:16" ht="27" customHeight="1" x14ac:dyDescent="0.25">
      <c r="B13" s="257"/>
      <c r="C13" s="261" t="s">
        <v>531</v>
      </c>
      <c r="D13" s="257"/>
      <c r="E13" s="257"/>
      <c r="F13" s="257"/>
      <c r="G13" s="257"/>
      <c r="H13" s="258"/>
      <c r="I13" s="258"/>
      <c r="J13" s="258"/>
      <c r="K13" s="258"/>
      <c r="L13" s="258"/>
      <c r="M13" s="258"/>
      <c r="N13" s="258"/>
      <c r="O13" s="258"/>
      <c r="P13" s="258"/>
    </row>
    <row r="14" spans="2:16" ht="34.5" customHeight="1" x14ac:dyDescent="0.25">
      <c r="B14" s="331" t="s">
        <v>554</v>
      </c>
      <c r="C14" s="332"/>
      <c r="D14" s="268" t="s">
        <v>515</v>
      </c>
      <c r="E14" s="268" t="s">
        <v>515</v>
      </c>
      <c r="F14" s="268" t="s">
        <v>515</v>
      </c>
      <c r="G14" s="268" t="s">
        <v>515</v>
      </c>
      <c r="H14" s="268" t="s">
        <v>515</v>
      </c>
      <c r="I14" s="268" t="s">
        <v>515</v>
      </c>
      <c r="J14" s="268" t="s">
        <v>515</v>
      </c>
      <c r="K14" s="268" t="s">
        <v>515</v>
      </c>
      <c r="L14" s="268" t="s">
        <v>515</v>
      </c>
      <c r="M14" s="268" t="s">
        <v>515</v>
      </c>
      <c r="N14" s="268" t="s">
        <v>515</v>
      </c>
      <c r="O14" s="268" t="s">
        <v>515</v>
      </c>
      <c r="P14" s="269"/>
    </row>
    <row r="15" spans="2:16" ht="34.5" customHeight="1" x14ac:dyDescent="0.25">
      <c r="B15" s="331" t="s">
        <v>553</v>
      </c>
      <c r="C15" s="332"/>
      <c r="D15" s="268"/>
      <c r="E15" s="268"/>
      <c r="F15" s="268"/>
      <c r="G15" s="328" t="e">
        <f>G14+H14+I14+J14+K14+L14+M14+N14+O14</f>
        <v>#VALUE!</v>
      </c>
      <c r="H15" s="329"/>
      <c r="I15" s="329"/>
      <c r="J15" s="329"/>
      <c r="K15" s="329"/>
      <c r="L15" s="329"/>
      <c r="M15" s="329"/>
      <c r="N15" s="329"/>
      <c r="O15" s="330"/>
      <c r="P15" s="269"/>
    </row>
    <row r="16" spans="2:16" ht="42" customHeight="1" x14ac:dyDescent="0.25">
      <c r="B16" s="285" t="s">
        <v>72</v>
      </c>
      <c r="C16" s="286" t="s">
        <v>577</v>
      </c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</row>
    <row r="17" spans="2:16" ht="30" customHeight="1" x14ac:dyDescent="0.25">
      <c r="B17" s="257">
        <v>1</v>
      </c>
      <c r="C17" s="283" t="s">
        <v>508</v>
      </c>
      <c r="D17" s="258" t="s">
        <v>358</v>
      </c>
      <c r="E17" s="258" t="s">
        <v>549</v>
      </c>
      <c r="F17" s="258" t="s">
        <v>549</v>
      </c>
      <c r="G17" s="258" t="s">
        <v>358</v>
      </c>
      <c r="H17" s="258" t="s">
        <v>358</v>
      </c>
      <c r="I17" s="258" t="s">
        <v>358</v>
      </c>
      <c r="J17" s="258" t="s">
        <v>358</v>
      </c>
      <c r="K17" s="258" t="s">
        <v>358</v>
      </c>
      <c r="L17" s="258" t="s">
        <v>358</v>
      </c>
      <c r="M17" s="258" t="s">
        <v>358</v>
      </c>
      <c r="N17" s="258" t="s">
        <v>358</v>
      </c>
      <c r="O17" s="258" t="s">
        <v>358</v>
      </c>
      <c r="P17" s="258" t="s">
        <v>358</v>
      </c>
    </row>
    <row r="18" spans="2:16" ht="30" customHeight="1" x14ac:dyDescent="0.25">
      <c r="B18" s="257">
        <v>2</v>
      </c>
      <c r="C18" s="283" t="s">
        <v>511</v>
      </c>
      <c r="D18" s="257"/>
      <c r="E18" s="257"/>
      <c r="F18" s="257"/>
      <c r="G18" s="257"/>
      <c r="H18" s="258"/>
      <c r="I18" s="258"/>
      <c r="J18" s="258"/>
      <c r="K18" s="258"/>
      <c r="L18" s="258"/>
      <c r="M18" s="258"/>
      <c r="N18" s="258"/>
      <c r="O18" s="258"/>
      <c r="P18" s="257"/>
    </row>
    <row r="19" spans="2:16" ht="30" customHeight="1" x14ac:dyDescent="0.25">
      <c r="B19" s="257">
        <v>3</v>
      </c>
      <c r="C19" s="283" t="s">
        <v>507</v>
      </c>
      <c r="D19" s="257"/>
      <c r="E19" s="257"/>
      <c r="F19" s="257"/>
      <c r="G19" s="257"/>
      <c r="H19" s="258"/>
      <c r="I19" s="258"/>
      <c r="J19" s="258"/>
      <c r="K19" s="258"/>
      <c r="L19" s="258"/>
      <c r="M19" s="258"/>
      <c r="N19" s="258"/>
      <c r="O19" s="258"/>
      <c r="P19" s="257"/>
    </row>
    <row r="20" spans="2:16" ht="30" customHeight="1" x14ac:dyDescent="0.25">
      <c r="B20" s="257"/>
      <c r="C20" s="283"/>
      <c r="D20" s="257"/>
      <c r="E20" s="257"/>
      <c r="F20" s="257"/>
      <c r="G20" s="257"/>
      <c r="H20" s="258"/>
      <c r="I20" s="258"/>
      <c r="J20" s="258"/>
      <c r="K20" s="258"/>
      <c r="L20" s="258"/>
      <c r="M20" s="258"/>
      <c r="N20" s="258"/>
      <c r="O20" s="258"/>
      <c r="P20" s="257"/>
    </row>
    <row r="21" spans="2:16" ht="30" customHeight="1" x14ac:dyDescent="0.25">
      <c r="B21" s="257"/>
      <c r="C21" s="261" t="s">
        <v>532</v>
      </c>
      <c r="D21" s="257"/>
      <c r="E21" s="257"/>
      <c r="F21" s="257"/>
      <c r="G21" s="257"/>
      <c r="H21" s="258"/>
      <c r="I21" s="258"/>
      <c r="J21" s="258"/>
      <c r="K21" s="258"/>
      <c r="L21" s="258"/>
      <c r="M21" s="258"/>
      <c r="N21" s="258"/>
      <c r="O21" s="258"/>
      <c r="P21" s="257"/>
    </row>
    <row r="22" spans="2:16" ht="35.25" customHeight="1" x14ac:dyDescent="0.25">
      <c r="B22" s="331" t="s">
        <v>555</v>
      </c>
      <c r="C22" s="332"/>
      <c r="D22" s="268" t="s">
        <v>515</v>
      </c>
      <c r="E22" s="268" t="s">
        <v>515</v>
      </c>
      <c r="F22" s="268" t="s">
        <v>515</v>
      </c>
      <c r="G22" s="268" t="s">
        <v>515</v>
      </c>
      <c r="H22" s="268" t="s">
        <v>515</v>
      </c>
      <c r="I22" s="268" t="s">
        <v>515</v>
      </c>
      <c r="J22" s="268" t="s">
        <v>515</v>
      </c>
      <c r="K22" s="268" t="s">
        <v>515</v>
      </c>
      <c r="L22" s="268" t="s">
        <v>515</v>
      </c>
      <c r="M22" s="268" t="s">
        <v>515</v>
      </c>
      <c r="N22" s="268" t="s">
        <v>515</v>
      </c>
      <c r="O22" s="268" t="s">
        <v>515</v>
      </c>
      <c r="P22" s="269"/>
    </row>
    <row r="23" spans="2:16" ht="35.25" customHeight="1" x14ac:dyDescent="0.25">
      <c r="B23" s="331" t="s">
        <v>553</v>
      </c>
      <c r="C23" s="332"/>
      <c r="D23" s="268"/>
      <c r="E23" s="268"/>
      <c r="F23" s="268"/>
      <c r="G23" s="328" t="e">
        <f>G22+H22+I22+J22+K22+L22+M22+N22+O22</f>
        <v>#VALUE!</v>
      </c>
      <c r="H23" s="329"/>
      <c r="I23" s="329"/>
      <c r="J23" s="329"/>
      <c r="K23" s="329"/>
      <c r="L23" s="329"/>
      <c r="M23" s="329"/>
      <c r="N23" s="329"/>
      <c r="O23" s="330"/>
      <c r="P23" s="269"/>
    </row>
    <row r="24" spans="2:16" ht="48.75" customHeight="1" x14ac:dyDescent="0.25">
      <c r="B24" s="285" t="s">
        <v>78</v>
      </c>
      <c r="C24" s="286" t="s">
        <v>578</v>
      </c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</row>
    <row r="25" spans="2:16" ht="24.75" customHeight="1" x14ac:dyDescent="0.25">
      <c r="B25" s="257">
        <v>1</v>
      </c>
      <c r="C25" s="284" t="s">
        <v>516</v>
      </c>
      <c r="D25" s="258" t="s">
        <v>358</v>
      </c>
      <c r="E25" s="258" t="s">
        <v>549</v>
      </c>
      <c r="F25" s="258" t="s">
        <v>549</v>
      </c>
      <c r="G25" s="258" t="s">
        <v>358</v>
      </c>
      <c r="H25" s="258" t="s">
        <v>358</v>
      </c>
      <c r="I25" s="258" t="s">
        <v>358</v>
      </c>
      <c r="J25" s="258" t="s">
        <v>358</v>
      </c>
      <c r="K25" s="258" t="s">
        <v>358</v>
      </c>
      <c r="L25" s="258" t="s">
        <v>358</v>
      </c>
      <c r="M25" s="258" t="s">
        <v>358</v>
      </c>
      <c r="N25" s="258" t="s">
        <v>358</v>
      </c>
      <c r="O25" s="258" t="s">
        <v>358</v>
      </c>
      <c r="P25" s="258" t="s">
        <v>358</v>
      </c>
    </row>
    <row r="26" spans="2:16" ht="24.75" customHeight="1" x14ac:dyDescent="0.25">
      <c r="B26" s="257">
        <v>2</v>
      </c>
      <c r="C26" s="283" t="s">
        <v>517</v>
      </c>
      <c r="D26" s="257"/>
      <c r="E26" s="257"/>
      <c r="F26" s="257"/>
      <c r="G26" s="257"/>
      <c r="H26" s="258"/>
      <c r="I26" s="258"/>
      <c r="J26" s="258"/>
      <c r="K26" s="258"/>
      <c r="L26" s="258"/>
      <c r="M26" s="258"/>
      <c r="N26" s="258"/>
      <c r="O26" s="258"/>
      <c r="P26" s="257"/>
    </row>
    <row r="27" spans="2:16" ht="24.75" customHeight="1" x14ac:dyDescent="0.25">
      <c r="B27" s="257">
        <v>3</v>
      </c>
      <c r="C27" s="283" t="s">
        <v>525</v>
      </c>
      <c r="D27" s="257"/>
      <c r="E27" s="257"/>
      <c r="F27" s="257"/>
      <c r="G27" s="257"/>
      <c r="H27" s="258"/>
      <c r="I27" s="258"/>
      <c r="J27" s="258"/>
      <c r="K27" s="258"/>
      <c r="L27" s="258"/>
      <c r="M27" s="258"/>
      <c r="N27" s="258"/>
      <c r="O27" s="258"/>
      <c r="P27" s="257"/>
    </row>
    <row r="28" spans="2:16" ht="24.75" customHeight="1" x14ac:dyDescent="0.25">
      <c r="B28" s="257"/>
      <c r="C28" s="261" t="s">
        <v>532</v>
      </c>
      <c r="D28" s="257"/>
      <c r="E28" s="257"/>
      <c r="F28" s="257"/>
      <c r="G28" s="257"/>
      <c r="H28" s="258"/>
      <c r="I28" s="258"/>
      <c r="J28" s="258"/>
      <c r="K28" s="258"/>
      <c r="L28" s="258"/>
      <c r="M28" s="257"/>
      <c r="N28" s="258"/>
      <c r="O28" s="258"/>
      <c r="P28" s="257"/>
    </row>
    <row r="29" spans="2:16" ht="38.25" customHeight="1" x14ac:dyDescent="0.25">
      <c r="B29" s="331" t="s">
        <v>555</v>
      </c>
      <c r="C29" s="332"/>
      <c r="D29" s="268" t="s">
        <v>515</v>
      </c>
      <c r="E29" s="268" t="s">
        <v>515</v>
      </c>
      <c r="F29" s="268" t="s">
        <v>515</v>
      </c>
      <c r="G29" s="268" t="s">
        <v>515</v>
      </c>
      <c r="H29" s="268" t="s">
        <v>515</v>
      </c>
      <c r="I29" s="268" t="s">
        <v>515</v>
      </c>
      <c r="J29" s="268" t="s">
        <v>515</v>
      </c>
      <c r="K29" s="268" t="s">
        <v>515</v>
      </c>
      <c r="L29" s="268" t="s">
        <v>515</v>
      </c>
      <c r="M29" s="268" t="s">
        <v>515</v>
      </c>
      <c r="N29" s="268" t="s">
        <v>515</v>
      </c>
      <c r="O29" s="268" t="s">
        <v>515</v>
      </c>
      <c r="P29" s="269"/>
    </row>
    <row r="30" spans="2:16" ht="38.25" customHeight="1" x14ac:dyDescent="0.25">
      <c r="B30" s="331" t="s">
        <v>553</v>
      </c>
      <c r="C30" s="332"/>
      <c r="D30" s="268"/>
      <c r="E30" s="268"/>
      <c r="F30" s="268"/>
      <c r="G30" s="328" t="e">
        <f>G29+H29+I29+J29+K29+L29+M29+N29+O29</f>
        <v>#VALUE!</v>
      </c>
      <c r="H30" s="329"/>
      <c r="I30" s="329"/>
      <c r="J30" s="329"/>
      <c r="K30" s="329"/>
      <c r="L30" s="329"/>
      <c r="M30" s="329"/>
      <c r="N30" s="329"/>
      <c r="O30" s="330"/>
      <c r="P30" s="269"/>
    </row>
    <row r="31" spans="2:16" ht="51.75" customHeight="1" x14ac:dyDescent="0.25">
      <c r="B31" s="285" t="s">
        <v>84</v>
      </c>
      <c r="C31" s="286" t="s">
        <v>579</v>
      </c>
      <c r="D31" s="287"/>
      <c r="E31" s="287"/>
      <c r="F31" s="287"/>
      <c r="G31" s="287"/>
      <c r="H31" s="287"/>
      <c r="I31" s="287"/>
      <c r="J31" s="287"/>
      <c r="K31" s="287"/>
      <c r="L31" s="287"/>
      <c r="M31" s="287"/>
      <c r="N31" s="287"/>
      <c r="O31" s="287"/>
      <c r="P31" s="287"/>
    </row>
    <row r="32" spans="2:16" ht="24.75" customHeight="1" x14ac:dyDescent="0.25">
      <c r="B32" s="257">
        <v>1</v>
      </c>
      <c r="C32" s="284" t="s">
        <v>523</v>
      </c>
      <c r="D32" s="258" t="s">
        <v>358</v>
      </c>
      <c r="E32" s="258" t="s">
        <v>549</v>
      </c>
      <c r="F32" s="258" t="s">
        <v>549</v>
      </c>
      <c r="G32" s="258" t="s">
        <v>358</v>
      </c>
      <c r="H32" s="258" t="s">
        <v>358</v>
      </c>
      <c r="I32" s="258" t="s">
        <v>358</v>
      </c>
      <c r="J32" s="258" t="s">
        <v>358</v>
      </c>
      <c r="K32" s="258" t="s">
        <v>358</v>
      </c>
      <c r="L32" s="258" t="s">
        <v>358</v>
      </c>
      <c r="M32" s="258" t="s">
        <v>358</v>
      </c>
      <c r="N32" s="258" t="s">
        <v>358</v>
      </c>
      <c r="O32" s="258" t="s">
        <v>358</v>
      </c>
      <c r="P32" s="258" t="s">
        <v>358</v>
      </c>
    </row>
    <row r="33" spans="2:16" ht="24.75" customHeight="1" x14ac:dyDescent="0.25">
      <c r="B33" s="257">
        <v>2</v>
      </c>
      <c r="C33" s="284" t="s">
        <v>524</v>
      </c>
      <c r="D33" s="257"/>
      <c r="E33" s="257"/>
      <c r="F33" s="257"/>
      <c r="G33" s="257"/>
      <c r="H33" s="258"/>
      <c r="I33" s="258"/>
      <c r="J33" s="258"/>
      <c r="K33" s="258"/>
      <c r="L33" s="258"/>
      <c r="M33" s="258"/>
      <c r="N33" s="258"/>
      <c r="O33" s="258"/>
      <c r="P33" s="257"/>
    </row>
    <row r="34" spans="2:16" ht="24.75" customHeight="1" x14ac:dyDescent="0.25">
      <c r="B34" s="257">
        <v>3</v>
      </c>
      <c r="C34" s="284" t="s">
        <v>522</v>
      </c>
      <c r="D34" s="257"/>
      <c r="E34" s="257"/>
      <c r="F34" s="257"/>
      <c r="G34" s="257"/>
      <c r="H34" s="258"/>
      <c r="I34" s="258"/>
      <c r="J34" s="258"/>
      <c r="K34" s="258"/>
      <c r="L34" s="258"/>
      <c r="M34" s="258"/>
      <c r="N34" s="258"/>
      <c r="O34" s="258"/>
      <c r="P34" s="257"/>
    </row>
    <row r="35" spans="2:16" ht="24.75" customHeight="1" x14ac:dyDescent="0.25">
      <c r="B35" s="257"/>
      <c r="C35" s="261" t="s">
        <v>532</v>
      </c>
      <c r="D35" s="257"/>
      <c r="E35" s="257"/>
      <c r="F35" s="257"/>
      <c r="G35" s="257"/>
      <c r="H35" s="258"/>
      <c r="I35" s="258"/>
      <c r="J35" s="258"/>
      <c r="K35" s="258"/>
      <c r="L35" s="258"/>
      <c r="M35" s="257"/>
      <c r="N35" s="258"/>
      <c r="O35" s="258"/>
      <c r="P35" s="257"/>
    </row>
    <row r="36" spans="2:16" ht="34.5" customHeight="1" x14ac:dyDescent="0.25">
      <c r="B36" s="331" t="s">
        <v>548</v>
      </c>
      <c r="C36" s="332"/>
      <c r="D36" s="268" t="s">
        <v>515</v>
      </c>
      <c r="E36" s="268" t="s">
        <v>515</v>
      </c>
      <c r="F36" s="268" t="s">
        <v>515</v>
      </c>
      <c r="G36" s="268" t="s">
        <v>515</v>
      </c>
      <c r="H36" s="268" t="s">
        <v>515</v>
      </c>
      <c r="I36" s="268" t="s">
        <v>515</v>
      </c>
      <c r="J36" s="268" t="s">
        <v>515</v>
      </c>
      <c r="K36" s="268" t="s">
        <v>515</v>
      </c>
      <c r="L36" s="268" t="s">
        <v>515</v>
      </c>
      <c r="M36" s="268" t="s">
        <v>515</v>
      </c>
      <c r="N36" s="268" t="s">
        <v>515</v>
      </c>
      <c r="O36" s="268" t="s">
        <v>515</v>
      </c>
      <c r="P36" s="269"/>
    </row>
    <row r="37" spans="2:16" ht="34.5" customHeight="1" x14ac:dyDescent="0.25">
      <c r="B37" s="331" t="s">
        <v>553</v>
      </c>
      <c r="C37" s="332"/>
      <c r="D37" s="268"/>
      <c r="E37" s="268"/>
      <c r="F37" s="268"/>
      <c r="G37" s="328" t="e">
        <f>G36+H36+I36+J36+K36+L36+M36+N36+O36</f>
        <v>#VALUE!</v>
      </c>
      <c r="H37" s="329"/>
      <c r="I37" s="329"/>
      <c r="J37" s="329"/>
      <c r="K37" s="329"/>
      <c r="L37" s="329"/>
      <c r="M37" s="329"/>
      <c r="N37" s="329"/>
      <c r="O37" s="330"/>
      <c r="P37" s="269"/>
    </row>
    <row r="38" spans="2:16" ht="56.25" customHeight="1" x14ac:dyDescent="0.25">
      <c r="B38" s="285" t="s">
        <v>526</v>
      </c>
      <c r="C38" s="286" t="s">
        <v>581</v>
      </c>
      <c r="D38" s="257"/>
      <c r="E38" s="257"/>
      <c r="F38" s="257"/>
      <c r="G38" s="257"/>
      <c r="H38" s="258"/>
      <c r="I38" s="258"/>
      <c r="J38" s="258"/>
      <c r="K38" s="258"/>
      <c r="L38" s="258"/>
      <c r="M38" s="257"/>
      <c r="N38" s="258"/>
      <c r="O38" s="258"/>
      <c r="P38" s="257"/>
    </row>
    <row r="39" spans="2:16" ht="29.25" customHeight="1" x14ac:dyDescent="0.25">
      <c r="B39" s="257">
        <v>1</v>
      </c>
      <c r="C39" s="267" t="s">
        <v>527</v>
      </c>
      <c r="D39" s="258" t="s">
        <v>358</v>
      </c>
      <c r="E39" s="258" t="s">
        <v>550</v>
      </c>
      <c r="F39" s="258" t="s">
        <v>549</v>
      </c>
      <c r="G39" s="258" t="s">
        <v>358</v>
      </c>
      <c r="H39" s="258" t="s">
        <v>358</v>
      </c>
      <c r="I39" s="258" t="s">
        <v>358</v>
      </c>
      <c r="J39" s="258" t="s">
        <v>358</v>
      </c>
      <c r="K39" s="258" t="s">
        <v>358</v>
      </c>
      <c r="L39" s="258" t="s">
        <v>358</v>
      </c>
      <c r="M39" s="258" t="s">
        <v>358</v>
      </c>
      <c r="N39" s="258" t="s">
        <v>358</v>
      </c>
      <c r="O39" s="258" t="s">
        <v>358</v>
      </c>
      <c r="P39" s="258" t="s">
        <v>358</v>
      </c>
    </row>
    <row r="40" spans="2:16" ht="29.25" customHeight="1" x14ac:dyDescent="0.25">
      <c r="B40" s="257">
        <v>2</v>
      </c>
      <c r="C40" s="267" t="s">
        <v>528</v>
      </c>
      <c r="D40" s="257"/>
      <c r="E40" s="257"/>
      <c r="F40" s="257"/>
      <c r="G40" s="257"/>
      <c r="H40" s="258"/>
      <c r="I40" s="258"/>
      <c r="J40" s="258"/>
      <c r="K40" s="258"/>
      <c r="L40" s="258"/>
      <c r="M40" s="257"/>
      <c r="N40" s="258"/>
      <c r="O40" s="258"/>
      <c r="P40" s="257"/>
    </row>
    <row r="41" spans="2:16" ht="29.25" customHeight="1" x14ac:dyDescent="0.25">
      <c r="B41" s="257">
        <v>3</v>
      </c>
      <c r="C41" s="267" t="s">
        <v>529</v>
      </c>
      <c r="D41" s="257"/>
      <c r="E41" s="257"/>
      <c r="F41" s="257"/>
      <c r="G41" s="257"/>
      <c r="H41" s="258"/>
      <c r="I41" s="258"/>
      <c r="J41" s="258"/>
      <c r="K41" s="258"/>
      <c r="L41" s="258"/>
      <c r="M41" s="257"/>
      <c r="N41" s="258"/>
      <c r="O41" s="258"/>
      <c r="P41" s="257"/>
    </row>
    <row r="42" spans="2:16" ht="37.5" customHeight="1" x14ac:dyDescent="0.25">
      <c r="B42" s="331" t="s">
        <v>548</v>
      </c>
      <c r="C42" s="332"/>
      <c r="D42" s="268" t="s">
        <v>547</v>
      </c>
      <c r="E42" s="268" t="s">
        <v>550</v>
      </c>
      <c r="F42" s="268" t="s">
        <v>515</v>
      </c>
      <c r="G42" s="268" t="s">
        <v>515</v>
      </c>
      <c r="H42" s="268" t="s">
        <v>515</v>
      </c>
      <c r="I42" s="268" t="s">
        <v>515</v>
      </c>
      <c r="J42" s="268" t="s">
        <v>515</v>
      </c>
      <c r="K42" s="268" t="s">
        <v>515</v>
      </c>
      <c r="L42" s="268" t="s">
        <v>515</v>
      </c>
      <c r="M42" s="268" t="s">
        <v>515</v>
      </c>
      <c r="N42" s="268" t="s">
        <v>515</v>
      </c>
      <c r="O42" s="268" t="s">
        <v>515</v>
      </c>
      <c r="P42" s="269"/>
    </row>
    <row r="43" spans="2:16" ht="39" customHeight="1" thickBot="1" x14ac:dyDescent="0.3">
      <c r="B43" s="336" t="s">
        <v>553</v>
      </c>
      <c r="C43" s="337"/>
      <c r="D43" s="308"/>
      <c r="E43" s="308"/>
      <c r="F43" s="308"/>
      <c r="G43" s="333" t="e">
        <f>G42+H42+I42+J42+K42+L42+M42+N42+O42</f>
        <v>#VALUE!</v>
      </c>
      <c r="H43" s="334"/>
      <c r="I43" s="334"/>
      <c r="J43" s="334"/>
      <c r="K43" s="334"/>
      <c r="L43" s="334"/>
      <c r="M43" s="334"/>
      <c r="N43" s="334"/>
      <c r="O43" s="335"/>
      <c r="P43" s="310"/>
    </row>
    <row r="44" spans="2:16" ht="39" customHeight="1" thickBot="1" x14ac:dyDescent="0.3">
      <c r="B44" s="342" t="s">
        <v>571</v>
      </c>
      <c r="C44" s="343"/>
      <c r="D44" s="309"/>
      <c r="E44" s="309"/>
      <c r="F44" s="309"/>
      <c r="G44" s="311" t="e">
        <f>G14+G22+G29+G36+G42</f>
        <v>#VALUE!</v>
      </c>
      <c r="H44" s="311" t="e">
        <f t="shared" ref="H44:O44" si="0">H14+H22+H29+H36+H42</f>
        <v>#VALUE!</v>
      </c>
      <c r="I44" s="311" t="e">
        <f t="shared" si="0"/>
        <v>#VALUE!</v>
      </c>
      <c r="J44" s="311" t="e">
        <f t="shared" si="0"/>
        <v>#VALUE!</v>
      </c>
      <c r="K44" s="311" t="e">
        <f t="shared" si="0"/>
        <v>#VALUE!</v>
      </c>
      <c r="L44" s="311" t="e">
        <f t="shared" si="0"/>
        <v>#VALUE!</v>
      </c>
      <c r="M44" s="311" t="e">
        <f t="shared" si="0"/>
        <v>#VALUE!</v>
      </c>
      <c r="N44" s="311" t="e">
        <f t="shared" si="0"/>
        <v>#VALUE!</v>
      </c>
      <c r="O44" s="311" t="e">
        <f t="shared" si="0"/>
        <v>#VALUE!</v>
      </c>
      <c r="P44" s="312"/>
    </row>
    <row r="45" spans="2:16" ht="20.25" customHeight="1" x14ac:dyDescent="0.25">
      <c r="B45" s="270"/>
      <c r="C45" s="270"/>
      <c r="D45" s="255"/>
      <c r="E45" s="255"/>
      <c r="F45" s="255"/>
      <c r="G45" s="255"/>
      <c r="H45" s="260"/>
      <c r="I45" s="260"/>
      <c r="J45" s="260"/>
      <c r="K45" s="260"/>
      <c r="L45" s="260"/>
      <c r="M45" s="260"/>
      <c r="N45" s="260"/>
      <c r="O45" s="260"/>
      <c r="P45" s="260"/>
    </row>
    <row r="46" spans="2:16" ht="33.75" customHeight="1" x14ac:dyDescent="0.25">
      <c r="B46" s="339" t="s">
        <v>551</v>
      </c>
      <c r="C46" s="339"/>
      <c r="D46" s="339"/>
      <c r="E46" s="255"/>
      <c r="F46" s="255"/>
      <c r="G46" s="255"/>
      <c r="H46" s="260"/>
      <c r="I46" s="260"/>
      <c r="J46" s="260"/>
      <c r="K46" s="260"/>
      <c r="L46" s="260"/>
      <c r="M46" s="260"/>
      <c r="N46" s="260"/>
      <c r="O46" s="260"/>
      <c r="P46" s="260"/>
    </row>
    <row r="47" spans="2:16" ht="29.25" customHeight="1" x14ac:dyDescent="0.25">
      <c r="B47" s="338" t="s">
        <v>546</v>
      </c>
      <c r="C47" s="338"/>
      <c r="D47" s="294" t="e">
        <f>D14+D22+D29+D36+D42</f>
        <v>#VALUE!</v>
      </c>
      <c r="E47" s="255"/>
      <c r="F47" s="255"/>
      <c r="G47" s="255"/>
      <c r="H47" s="260"/>
      <c r="I47" s="260"/>
      <c r="J47" s="260"/>
      <c r="K47" s="260"/>
      <c r="L47" s="260"/>
      <c r="M47" s="260"/>
      <c r="N47" s="260"/>
      <c r="O47" s="260"/>
      <c r="P47" s="260"/>
    </row>
    <row r="48" spans="2:16" ht="20.25" customHeight="1" x14ac:dyDescent="0.25">
      <c r="B48" s="304" t="s">
        <v>537</v>
      </c>
      <c r="C48" s="305" t="s">
        <v>557</v>
      </c>
      <c r="D48" s="305" t="e">
        <f>D14/D47</f>
        <v>#VALUE!</v>
      </c>
      <c r="E48" s="255"/>
      <c r="F48" s="255"/>
      <c r="G48" s="255"/>
      <c r="H48" s="260"/>
      <c r="I48" s="260"/>
      <c r="J48" s="260"/>
      <c r="K48" s="260"/>
      <c r="L48" s="260"/>
      <c r="M48" s="260"/>
      <c r="N48" s="260"/>
      <c r="O48" s="260"/>
      <c r="P48" s="260"/>
    </row>
    <row r="49" spans="2:16" ht="20.25" customHeight="1" x14ac:dyDescent="0.25">
      <c r="B49" s="304" t="s">
        <v>538</v>
      </c>
      <c r="C49" s="305" t="s">
        <v>558</v>
      </c>
      <c r="D49" s="305" t="e">
        <f>D22/D47</f>
        <v>#VALUE!</v>
      </c>
      <c r="E49" s="255"/>
      <c r="F49" s="255"/>
      <c r="G49" s="255"/>
      <c r="H49" s="260"/>
      <c r="I49" s="260"/>
      <c r="J49" s="260"/>
      <c r="K49" s="260"/>
      <c r="L49" s="260"/>
      <c r="M49" s="260"/>
      <c r="N49" s="260"/>
      <c r="O49" s="260"/>
      <c r="P49" s="260"/>
    </row>
    <row r="50" spans="2:16" ht="20.25" customHeight="1" x14ac:dyDescent="0.25">
      <c r="B50" s="304" t="s">
        <v>539</v>
      </c>
      <c r="C50" s="305" t="s">
        <v>559</v>
      </c>
      <c r="D50" s="305" t="e">
        <f>D29/D47</f>
        <v>#VALUE!</v>
      </c>
      <c r="E50" s="255"/>
      <c r="F50" s="255"/>
      <c r="G50" s="255"/>
      <c r="H50" s="260"/>
      <c r="I50" s="260"/>
      <c r="J50" s="260"/>
      <c r="K50" s="260"/>
      <c r="L50" s="260"/>
      <c r="M50" s="260"/>
      <c r="N50" s="260"/>
      <c r="O50" s="260"/>
      <c r="P50" s="260"/>
    </row>
    <row r="51" spans="2:16" ht="20.25" customHeight="1" x14ac:dyDescent="0.25">
      <c r="B51" s="304" t="s">
        <v>541</v>
      </c>
      <c r="C51" s="305" t="s">
        <v>560</v>
      </c>
      <c r="D51" s="305" t="e">
        <f>D36/D47</f>
        <v>#VALUE!</v>
      </c>
      <c r="E51" s="255"/>
      <c r="F51" s="255"/>
      <c r="G51" s="255"/>
      <c r="H51" s="260"/>
      <c r="I51" s="260"/>
      <c r="J51" s="260"/>
      <c r="K51" s="260"/>
      <c r="L51" s="260"/>
      <c r="M51" s="260"/>
      <c r="N51" s="260"/>
      <c r="O51" s="260"/>
      <c r="P51" s="260"/>
    </row>
    <row r="52" spans="2:16" ht="34.5" customHeight="1" x14ac:dyDescent="0.25">
      <c r="B52" s="304" t="s">
        <v>542</v>
      </c>
      <c r="C52" s="306" t="s">
        <v>561</v>
      </c>
      <c r="D52" s="305" t="e">
        <f>D47/D42</f>
        <v>#VALUE!</v>
      </c>
      <c r="E52" s="255"/>
      <c r="F52" s="255"/>
      <c r="G52" s="255"/>
      <c r="H52" s="260"/>
      <c r="I52" s="260"/>
      <c r="J52" s="260"/>
      <c r="K52" s="260"/>
      <c r="L52" s="260"/>
      <c r="M52" s="260"/>
      <c r="N52" s="260"/>
      <c r="O52" s="260"/>
      <c r="P52" s="260"/>
    </row>
    <row r="53" spans="2:16" ht="20.25" customHeight="1" x14ac:dyDescent="0.25">
      <c r="B53" s="259"/>
      <c r="E53" s="255"/>
      <c r="F53" s="255"/>
      <c r="G53" s="255"/>
      <c r="H53" s="260"/>
      <c r="I53" s="260"/>
      <c r="J53" s="260"/>
      <c r="K53" s="260"/>
      <c r="L53" s="260"/>
      <c r="M53" s="260"/>
      <c r="N53" s="260"/>
      <c r="O53" s="260"/>
      <c r="P53" s="260"/>
    </row>
    <row r="54" spans="2:16" ht="34.5" customHeight="1" x14ac:dyDescent="0.25">
      <c r="B54" s="339" t="s">
        <v>533</v>
      </c>
      <c r="C54" s="339"/>
      <c r="D54" s="339"/>
      <c r="E54" s="291"/>
      <c r="F54" s="340"/>
      <c r="G54" s="340"/>
      <c r="H54" s="340"/>
      <c r="I54" s="291"/>
      <c r="J54" s="340"/>
      <c r="K54" s="340"/>
      <c r="L54" s="340"/>
      <c r="M54" s="291"/>
      <c r="N54" s="340"/>
      <c r="O54" s="340"/>
      <c r="P54" s="340"/>
    </row>
    <row r="55" spans="2:16" ht="34.5" customHeight="1" x14ac:dyDescent="0.25">
      <c r="B55" s="338" t="s">
        <v>67</v>
      </c>
      <c r="C55" s="338"/>
      <c r="D55" s="290" t="s">
        <v>530</v>
      </c>
      <c r="E55" s="292"/>
      <c r="F55" s="341"/>
      <c r="G55" s="341"/>
      <c r="H55" s="260"/>
      <c r="I55" s="292"/>
      <c r="J55" s="341"/>
      <c r="K55" s="341"/>
      <c r="L55" s="260"/>
      <c r="M55" s="292"/>
      <c r="N55" s="341"/>
      <c r="O55" s="341"/>
      <c r="P55" s="260"/>
    </row>
    <row r="56" spans="2:16" ht="34.5" customHeight="1" x14ac:dyDescent="0.25">
      <c r="B56" s="289" t="s">
        <v>537</v>
      </c>
      <c r="C56" s="293" t="s">
        <v>534</v>
      </c>
      <c r="D56" s="288" t="e">
        <f>E14/D55</f>
        <v>#VALUE!</v>
      </c>
      <c r="E56" s="255"/>
      <c r="F56" s="260"/>
      <c r="G56" s="303"/>
      <c r="H56" s="255"/>
      <c r="I56" s="260"/>
      <c r="J56" s="260"/>
      <c r="K56" s="303"/>
      <c r="M56" s="260"/>
      <c r="N56" s="260"/>
      <c r="O56" s="303"/>
      <c r="P56" s="255"/>
    </row>
    <row r="57" spans="2:16" ht="34.5" customHeight="1" x14ac:dyDescent="0.25">
      <c r="B57" s="289" t="s">
        <v>538</v>
      </c>
      <c r="C57" s="293" t="s">
        <v>535</v>
      </c>
      <c r="D57" s="288" t="e">
        <f>E22/D55</f>
        <v>#VALUE!</v>
      </c>
      <c r="E57" s="255"/>
      <c r="F57" s="260"/>
      <c r="G57" s="303"/>
      <c r="H57" s="255"/>
      <c r="I57" s="260"/>
      <c r="J57" s="260"/>
      <c r="K57" s="303"/>
      <c r="M57" s="260"/>
      <c r="N57" s="260"/>
      <c r="O57" s="303"/>
      <c r="P57" s="255"/>
    </row>
    <row r="58" spans="2:16" ht="34.5" customHeight="1" x14ac:dyDescent="0.25">
      <c r="B58" s="289" t="s">
        <v>539</v>
      </c>
      <c r="C58" s="293" t="s">
        <v>536</v>
      </c>
      <c r="D58" s="288" t="e">
        <f>E29/D55</f>
        <v>#VALUE!</v>
      </c>
      <c r="E58" s="262"/>
      <c r="F58" s="260"/>
      <c r="G58" s="303"/>
      <c r="H58" s="255"/>
      <c r="I58" s="262"/>
      <c r="J58" s="260"/>
      <c r="K58" s="303"/>
      <c r="M58" s="262"/>
      <c r="N58" s="260"/>
      <c r="O58" s="303"/>
      <c r="P58" s="255"/>
    </row>
    <row r="59" spans="2:16" ht="34.5" customHeight="1" x14ac:dyDescent="0.25">
      <c r="B59" s="289" t="s">
        <v>541</v>
      </c>
      <c r="C59" s="293" t="s">
        <v>540</v>
      </c>
      <c r="D59" s="288" t="e">
        <f>D36/D55</f>
        <v>#VALUE!</v>
      </c>
      <c r="F59" s="260"/>
      <c r="G59" s="303"/>
      <c r="H59" s="255"/>
      <c r="J59" s="260"/>
      <c r="K59" s="303"/>
      <c r="N59" s="260"/>
      <c r="O59" s="303"/>
      <c r="P59" s="255"/>
    </row>
    <row r="60" spans="2:16" ht="34.5" customHeight="1" x14ac:dyDescent="0.25">
      <c r="B60" s="344" t="s">
        <v>543</v>
      </c>
      <c r="C60" s="344"/>
      <c r="D60" s="295" t="e">
        <f>SUM(D56:D59)</f>
        <v>#VALUE!</v>
      </c>
      <c r="F60" s="260"/>
      <c r="G60" s="303"/>
      <c r="H60" s="255"/>
      <c r="J60" s="260"/>
      <c r="K60" s="303"/>
      <c r="N60" s="260"/>
      <c r="O60" s="303"/>
      <c r="P60" s="255"/>
    </row>
    <row r="61" spans="2:16" ht="20.25" customHeight="1" x14ac:dyDescent="0.25">
      <c r="F61" s="260"/>
      <c r="G61" s="303"/>
      <c r="H61" s="255"/>
      <c r="J61" s="260"/>
      <c r="K61" s="303"/>
      <c r="N61" s="260"/>
      <c r="O61" s="303"/>
      <c r="P61" s="255"/>
    </row>
    <row r="62" spans="2:16" ht="26.25" customHeight="1" x14ac:dyDescent="0.25">
      <c r="B62" s="339" t="s">
        <v>545</v>
      </c>
      <c r="C62" s="339"/>
      <c r="D62" s="339"/>
      <c r="F62" s="260"/>
      <c r="G62" s="303"/>
      <c r="H62" s="255"/>
      <c r="J62" s="260"/>
      <c r="K62" s="303"/>
      <c r="N62" s="260"/>
      <c r="O62" s="303"/>
      <c r="P62" s="255"/>
    </row>
    <row r="63" spans="2:16" ht="26.25" customHeight="1" x14ac:dyDescent="0.25">
      <c r="B63" s="338" t="s">
        <v>552</v>
      </c>
      <c r="C63" s="338"/>
      <c r="D63" s="294" t="e">
        <f>G15+G30+G37+G43</f>
        <v>#VALUE!</v>
      </c>
    </row>
    <row r="64" spans="2:16" s="254" customFormat="1" ht="26.25" customHeight="1" x14ac:dyDescent="0.25">
      <c r="B64" s="288">
        <v>6</v>
      </c>
      <c r="C64" s="293" t="s">
        <v>562</v>
      </c>
      <c r="D64" s="307" t="e">
        <f>G44/D63</f>
        <v>#VALUE!</v>
      </c>
      <c r="L64" s="255"/>
      <c r="M64" s="255"/>
      <c r="N64" s="255"/>
      <c r="O64" s="255"/>
    </row>
    <row r="65" spans="2:15" s="254" customFormat="1" ht="26.25" customHeight="1" x14ac:dyDescent="0.25">
      <c r="B65" s="288">
        <v>7</v>
      </c>
      <c r="C65" s="307" t="s">
        <v>563</v>
      </c>
      <c r="D65" s="307" t="e">
        <f>H44/D63</f>
        <v>#VALUE!</v>
      </c>
      <c r="L65" s="255"/>
      <c r="M65" s="255"/>
      <c r="N65" s="255"/>
      <c r="O65" s="255"/>
    </row>
    <row r="66" spans="2:15" s="254" customFormat="1" ht="26.25" customHeight="1" x14ac:dyDescent="0.25">
      <c r="B66" s="288">
        <v>8</v>
      </c>
      <c r="C66" s="307" t="s">
        <v>564</v>
      </c>
      <c r="D66" s="307" t="e">
        <f>I44/D63</f>
        <v>#VALUE!</v>
      </c>
      <c r="L66" s="255"/>
      <c r="M66" s="255"/>
      <c r="N66" s="255"/>
      <c r="O66" s="255"/>
    </row>
    <row r="67" spans="2:15" s="254" customFormat="1" ht="26.25" customHeight="1" x14ac:dyDescent="0.25">
      <c r="B67" s="288">
        <v>9</v>
      </c>
      <c r="C67" s="307" t="s">
        <v>565</v>
      </c>
      <c r="D67" s="307" t="e">
        <f>J44/D63</f>
        <v>#VALUE!</v>
      </c>
      <c r="L67" s="255"/>
      <c r="M67" s="255"/>
      <c r="N67" s="255"/>
      <c r="O67" s="255"/>
    </row>
    <row r="68" spans="2:15" s="254" customFormat="1" ht="26.25" customHeight="1" x14ac:dyDescent="0.25">
      <c r="B68" s="288">
        <v>10</v>
      </c>
      <c r="C68" s="293" t="s">
        <v>566</v>
      </c>
      <c r="D68" s="307" t="e">
        <f>K44/D63</f>
        <v>#VALUE!</v>
      </c>
      <c r="L68" s="255"/>
      <c r="M68" s="255"/>
      <c r="N68" s="255"/>
      <c r="O68" s="255"/>
    </row>
    <row r="69" spans="2:15" s="254" customFormat="1" ht="26.25" customHeight="1" x14ac:dyDescent="0.25">
      <c r="B69" s="288">
        <v>11</v>
      </c>
      <c r="C69" s="293" t="s">
        <v>567</v>
      </c>
      <c r="D69" s="307" t="e">
        <f>L44/D63</f>
        <v>#VALUE!</v>
      </c>
      <c r="L69" s="255"/>
      <c r="M69" s="255"/>
      <c r="N69" s="255"/>
      <c r="O69" s="255"/>
    </row>
    <row r="70" spans="2:15" s="254" customFormat="1" ht="26.25" customHeight="1" x14ac:dyDescent="0.25">
      <c r="B70" s="288">
        <v>12</v>
      </c>
      <c r="C70" s="307" t="s">
        <v>568</v>
      </c>
      <c r="D70" s="307" t="e">
        <f>M44/D63</f>
        <v>#VALUE!</v>
      </c>
      <c r="L70" s="255"/>
      <c r="M70" s="255"/>
      <c r="N70" s="255"/>
      <c r="O70" s="255"/>
    </row>
    <row r="71" spans="2:15" s="254" customFormat="1" ht="26.25" customHeight="1" x14ac:dyDescent="0.25">
      <c r="B71" s="288">
        <v>13</v>
      </c>
      <c r="C71" s="307" t="s">
        <v>569</v>
      </c>
      <c r="D71" s="307" t="e">
        <f>N44/D63</f>
        <v>#VALUE!</v>
      </c>
      <c r="L71" s="255"/>
      <c r="M71" s="255"/>
      <c r="N71" s="255"/>
      <c r="O71" s="255"/>
    </row>
    <row r="72" spans="2:15" s="254" customFormat="1" ht="26.25" customHeight="1" x14ac:dyDescent="0.25">
      <c r="B72" s="288">
        <v>14</v>
      </c>
      <c r="C72" s="307" t="s">
        <v>570</v>
      </c>
      <c r="D72" s="307" t="e">
        <f>O44/D63</f>
        <v>#VALUE!</v>
      </c>
      <c r="L72" s="255"/>
      <c r="M72" s="255"/>
      <c r="N72" s="255"/>
      <c r="O72" s="255"/>
    </row>
  </sheetData>
  <mergeCells count="39">
    <mergeCell ref="B15:C15"/>
    <mergeCell ref="G15:O15"/>
    <mergeCell ref="B5:B7"/>
    <mergeCell ref="C5:C7"/>
    <mergeCell ref="D5:D7"/>
    <mergeCell ref="E5:E7"/>
    <mergeCell ref="F5:F7"/>
    <mergeCell ref="G5:O5"/>
    <mergeCell ref="P5:P7"/>
    <mergeCell ref="G6:I6"/>
    <mergeCell ref="J6:K6"/>
    <mergeCell ref="L6:O6"/>
    <mergeCell ref="B14:C14"/>
    <mergeCell ref="B22:C22"/>
    <mergeCell ref="B23:C23"/>
    <mergeCell ref="G23:O23"/>
    <mergeCell ref="B29:C29"/>
    <mergeCell ref="B30:C30"/>
    <mergeCell ref="G30:O30"/>
    <mergeCell ref="B36:C36"/>
    <mergeCell ref="B37:C37"/>
    <mergeCell ref="G37:O37"/>
    <mergeCell ref="B42:C42"/>
    <mergeCell ref="B43:C43"/>
    <mergeCell ref="G43:O43"/>
    <mergeCell ref="B44:C44"/>
    <mergeCell ref="B46:D46"/>
    <mergeCell ref="B47:C47"/>
    <mergeCell ref="B54:D54"/>
    <mergeCell ref="F54:H54"/>
    <mergeCell ref="B62:D62"/>
    <mergeCell ref="B63:C63"/>
    <mergeCell ref="N54:P54"/>
    <mergeCell ref="B55:C55"/>
    <mergeCell ref="F55:G55"/>
    <mergeCell ref="J55:K55"/>
    <mergeCell ref="N55:O55"/>
    <mergeCell ref="B60:C60"/>
    <mergeCell ref="J54:L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12</vt:i4>
      </vt:variant>
    </vt:vector>
  </HeadingPairs>
  <TitlesOfParts>
    <vt:vector size="33" baseType="lpstr">
      <vt:lpstr>Cover</vt:lpstr>
      <vt:lpstr>Daftar Isi</vt:lpstr>
      <vt:lpstr>D.1</vt:lpstr>
      <vt:lpstr>E.1</vt:lpstr>
      <vt:lpstr>E.2</vt:lpstr>
      <vt:lpstr>E.3</vt:lpstr>
      <vt:lpstr>E.4</vt:lpstr>
      <vt:lpstr>P.1</vt:lpstr>
      <vt:lpstr>L.1</vt:lpstr>
      <vt:lpstr>L.4</vt:lpstr>
      <vt:lpstr>A.1</vt:lpstr>
      <vt:lpstr>A.5.1 </vt:lpstr>
      <vt:lpstr>A.5.2 </vt:lpstr>
      <vt:lpstr>A.5.3</vt:lpstr>
      <vt:lpstr>A.5.4 Terapan</vt:lpstr>
      <vt:lpstr>A.5.5 Terapan</vt:lpstr>
      <vt:lpstr>A.5.3 Terapan</vt:lpstr>
      <vt:lpstr>R.3.1</vt:lpstr>
      <vt:lpstr>R.3.2</vt:lpstr>
      <vt:lpstr>R.6.1</vt:lpstr>
      <vt:lpstr>R.6.2</vt:lpstr>
      <vt:lpstr>Cover!_3zhqqexgc2ix</vt:lpstr>
      <vt:lpstr>Cover!_81y2izf2vf1i</vt:lpstr>
      <vt:lpstr>Cover!_fchncaxm3zme</vt:lpstr>
      <vt:lpstr>Cover!_hu626kd2cptc</vt:lpstr>
      <vt:lpstr>Cover!_kfbr6r6b0k3f</vt:lpstr>
      <vt:lpstr>Cover!_mzwj4tfdgcee</vt:lpstr>
      <vt:lpstr>Cover!_qr74wxll71oh</vt:lpstr>
      <vt:lpstr>Cover!_szmlqirozvvf</vt:lpstr>
      <vt:lpstr>Cover!_vel72z2ek747</vt:lpstr>
      <vt:lpstr>Cover!_wf309i9d8yx3</vt:lpstr>
      <vt:lpstr>Cover!_xakomwxd7wxs</vt:lpstr>
      <vt:lpstr>Cover!_xja4s0m9pzt7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2026-08-12T03:27:43Z</dcterms:created>
  <dcterms:modified xsi:type="dcterms:W3CDTF">2026-08-26T10:49:44Z</dcterms:modified>
</cp:coreProperties>
</file>